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0730" windowHeight="9750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Лист16" sheetId="16" r:id="rId16"/>
  </sheets>
  <calcPr calcId="125725" iterate="1"/>
</workbook>
</file>

<file path=xl/calcChain.xml><?xml version="1.0" encoding="utf-8"?>
<calcChain xmlns="http://schemas.openxmlformats.org/spreadsheetml/2006/main">
  <c r="I128" i="13"/>
  <c r="H128"/>
  <c r="H33" i="12"/>
  <c r="G19" i="9"/>
  <c r="F19"/>
  <c r="E19"/>
  <c r="D19"/>
  <c r="D21"/>
  <c r="E21"/>
  <c r="F21"/>
  <c r="G21"/>
  <c r="D31" i="8"/>
  <c r="E19"/>
  <c r="D19"/>
  <c r="E15"/>
  <c r="G197" i="10"/>
  <c r="G196" s="1"/>
  <c r="G195" s="1"/>
  <c r="G194" s="1"/>
  <c r="G134"/>
  <c r="G133" s="1"/>
  <c r="G132" s="1"/>
  <c r="G105"/>
  <c r="G104" s="1"/>
  <c r="G109"/>
  <c r="G108"/>
  <c r="G107" s="1"/>
  <c r="G60"/>
  <c r="G59" s="1"/>
  <c r="G58" s="1"/>
  <c r="H193" i="11"/>
  <c r="H192" s="1"/>
  <c r="H191" s="1"/>
  <c r="H190" s="1"/>
  <c r="G193"/>
  <c r="G192" s="1"/>
  <c r="G191" s="1"/>
  <c r="G190" s="1"/>
  <c r="H129"/>
  <c r="H128" s="1"/>
  <c r="G129"/>
  <c r="G128" s="1"/>
  <c r="H101"/>
  <c r="G101"/>
  <c r="H105"/>
  <c r="G105"/>
  <c r="H104"/>
  <c r="H103" s="1"/>
  <c r="G104"/>
  <c r="G103" s="1"/>
  <c r="H56"/>
  <c r="H55" s="1"/>
  <c r="H54" s="1"/>
  <c r="G56"/>
  <c r="G55" s="1"/>
  <c r="G54" s="1"/>
  <c r="H92" i="12"/>
  <c r="H48"/>
  <c r="H46" s="1"/>
  <c r="H45" s="1"/>
  <c r="I48" i="13" l="1"/>
  <c r="I46" s="1"/>
  <c r="I45" s="1"/>
  <c r="H48"/>
  <c r="H46" s="1"/>
  <c r="H45" s="1"/>
  <c r="I93"/>
  <c r="H93"/>
  <c r="I78"/>
  <c r="H78"/>
  <c r="H117"/>
  <c r="I117"/>
  <c r="H116" i="12"/>
  <c r="G78" i="10"/>
  <c r="G77" s="1"/>
  <c r="G76" s="1"/>
  <c r="G75" s="1"/>
  <c r="D15" i="9"/>
  <c r="G23" i="11"/>
  <c r="G22" s="1"/>
  <c r="G21" s="1"/>
  <c r="G19"/>
  <c r="G18" s="1"/>
  <c r="G17" s="1"/>
  <c r="G15"/>
  <c r="G14" s="1"/>
  <c r="G13" s="1"/>
  <c r="G69"/>
  <c r="G68" s="1"/>
  <c r="G67" s="1"/>
  <c r="G66" s="1"/>
  <c r="G64"/>
  <c r="G63" s="1"/>
  <c r="G62" s="1"/>
  <c r="G60"/>
  <c r="G59" s="1"/>
  <c r="G58" s="1"/>
  <c r="G52"/>
  <c r="G50" s="1"/>
  <c r="G48"/>
  <c r="G47" s="1"/>
  <c r="G46" s="1"/>
  <c r="G44"/>
  <c r="G43" s="1"/>
  <c r="G42" s="1"/>
  <c r="G40"/>
  <c r="G39" s="1"/>
  <c r="G38" s="1"/>
  <c r="H89"/>
  <c r="H88" s="1"/>
  <c r="H87" s="1"/>
  <c r="H85"/>
  <c r="H84" s="1"/>
  <c r="H83" s="1"/>
  <c r="H81"/>
  <c r="H80" s="1"/>
  <c r="H79" s="1"/>
  <c r="H78" s="1"/>
  <c r="H77" s="1"/>
  <c r="H76" s="1"/>
  <c r="G89"/>
  <c r="G88" s="1"/>
  <c r="G87" s="1"/>
  <c r="G85"/>
  <c r="G84" s="1"/>
  <c r="G83" s="1"/>
  <c r="G81"/>
  <c r="G80" s="1"/>
  <c r="G79" s="1"/>
  <c r="G78" s="1"/>
  <c r="G77" s="1"/>
  <c r="G76" s="1"/>
  <c r="G93" i="10"/>
  <c r="G92" s="1"/>
  <c r="G91" s="1"/>
  <c r="G89"/>
  <c r="G88" s="1"/>
  <c r="G87" s="1"/>
  <c r="G37" i="11" l="1"/>
  <c r="H69"/>
  <c r="H68" s="1"/>
  <c r="H67" s="1"/>
  <c r="H66" s="1"/>
  <c r="G73" i="10"/>
  <c r="G72" s="1"/>
  <c r="G71" s="1"/>
  <c r="G70" s="1"/>
  <c r="G52"/>
  <c r="G51" s="1"/>
  <c r="G50" s="1"/>
  <c r="G56"/>
  <c r="G55" s="1"/>
  <c r="G54" s="1"/>
  <c r="G39" l="1"/>
  <c r="G38" s="1"/>
  <c r="G37" s="1"/>
  <c r="D14" i="4" l="1"/>
  <c r="D16" i="15" l="1"/>
  <c r="D11" s="1"/>
  <c r="C16"/>
  <c r="C11" s="1"/>
  <c r="C16" i="14"/>
  <c r="C11" s="1"/>
  <c r="I110" i="13"/>
  <c r="I109" s="1"/>
  <c r="H110"/>
  <c r="H109" s="1"/>
  <c r="I108"/>
  <c r="I107" s="1"/>
  <c r="I106" s="1"/>
  <c r="H108"/>
  <c r="H107" s="1"/>
  <c r="H106" s="1"/>
  <c r="I104"/>
  <c r="I103" s="1"/>
  <c r="I102" s="1"/>
  <c r="H104"/>
  <c r="H103" s="1"/>
  <c r="H102" s="1"/>
  <c r="I98"/>
  <c r="H98"/>
  <c r="I91"/>
  <c r="H91"/>
  <c r="I88"/>
  <c r="I87" s="1"/>
  <c r="I86" s="1"/>
  <c r="H88"/>
  <c r="H87" s="1"/>
  <c r="H86" s="1"/>
  <c r="I83"/>
  <c r="I82" s="1"/>
  <c r="I81" s="1"/>
  <c r="H83"/>
  <c r="H82" s="1"/>
  <c r="H81" s="1"/>
  <c r="I76"/>
  <c r="I75" s="1"/>
  <c r="I74" s="1"/>
  <c r="H76"/>
  <c r="H75" s="1"/>
  <c r="H74" s="1"/>
  <c r="I71"/>
  <c r="I70" s="1"/>
  <c r="I69" s="1"/>
  <c r="I68" s="1"/>
  <c r="I67" s="1"/>
  <c r="H71"/>
  <c r="H70" s="1"/>
  <c r="H69" s="1"/>
  <c r="H68" s="1"/>
  <c r="H67" s="1"/>
  <c r="I63"/>
  <c r="I62" s="1"/>
  <c r="I61" s="1"/>
  <c r="H63"/>
  <c r="H62" s="1"/>
  <c r="H61" s="1"/>
  <c r="I55"/>
  <c r="I54" s="1"/>
  <c r="I53" s="1"/>
  <c r="I52" s="1"/>
  <c r="I51" s="1"/>
  <c r="I50" s="1"/>
  <c r="H55"/>
  <c r="H54" s="1"/>
  <c r="H53" s="1"/>
  <c r="H52" s="1"/>
  <c r="H51" s="1"/>
  <c r="H50" s="1"/>
  <c r="I43"/>
  <c r="I41" s="1"/>
  <c r="I40" s="1"/>
  <c r="H43"/>
  <c r="H41" s="1"/>
  <c r="H40" s="1"/>
  <c r="I38"/>
  <c r="H38"/>
  <c r="I36"/>
  <c r="I35" s="1"/>
  <c r="I34" s="1"/>
  <c r="H36"/>
  <c r="H35" s="1"/>
  <c r="H34" s="1"/>
  <c r="I22"/>
  <c r="I21" s="1"/>
  <c r="I20" s="1"/>
  <c r="H22"/>
  <c r="H21" s="1"/>
  <c r="H20" s="1"/>
  <c r="I16"/>
  <c r="I15" s="1"/>
  <c r="I14" s="1"/>
  <c r="H16"/>
  <c r="H15" s="1"/>
  <c r="H14" s="1"/>
  <c r="H115" i="12"/>
  <c r="H114" s="1"/>
  <c r="H113" s="1"/>
  <c r="H112" s="1"/>
  <c r="H111" s="1"/>
  <c r="H109"/>
  <c r="H108" s="1"/>
  <c r="H107"/>
  <c r="H106" s="1"/>
  <c r="H105" s="1"/>
  <c r="H103"/>
  <c r="H102" s="1"/>
  <c r="H101" s="1"/>
  <c r="H97"/>
  <c r="H90"/>
  <c r="H87"/>
  <c r="H86" s="1"/>
  <c r="H85" s="1"/>
  <c r="H82"/>
  <c r="H81" s="1"/>
  <c r="H78"/>
  <c r="H76"/>
  <c r="H75" s="1"/>
  <c r="H74" s="1"/>
  <c r="H71"/>
  <c r="H70" s="1"/>
  <c r="H69" s="1"/>
  <c r="H68" s="1"/>
  <c r="H67" s="1"/>
  <c r="H63"/>
  <c r="H62" s="1"/>
  <c r="H61" s="1"/>
  <c r="H55"/>
  <c r="H54" s="1"/>
  <c r="H53" s="1"/>
  <c r="H52" s="1"/>
  <c r="H51" s="1"/>
  <c r="H50" s="1"/>
  <c r="H43"/>
  <c r="H41" s="1"/>
  <c r="H40" s="1"/>
  <c r="H38"/>
  <c r="H34"/>
  <c r="H22"/>
  <c r="H21" s="1"/>
  <c r="H20" s="1"/>
  <c r="H16"/>
  <c r="H15" s="1"/>
  <c r="H14" s="1"/>
  <c r="H198" i="11"/>
  <c r="G198"/>
  <c r="H197"/>
  <c r="H196" s="1"/>
  <c r="H195" s="1"/>
  <c r="G197"/>
  <c r="G196" s="1"/>
  <c r="G195" s="1"/>
  <c r="H188"/>
  <c r="H187" s="1"/>
  <c r="H186" s="1"/>
  <c r="H185" s="1"/>
  <c r="G188"/>
  <c r="G187" s="1"/>
  <c r="G186" s="1"/>
  <c r="G185" s="1"/>
  <c r="H183"/>
  <c r="H182" s="1"/>
  <c r="H181" s="1"/>
  <c r="H180" s="1"/>
  <c r="G183"/>
  <c r="G182" s="1"/>
  <c r="G181" s="1"/>
  <c r="G180" s="1"/>
  <c r="H178"/>
  <c r="H177" s="1"/>
  <c r="H176" s="1"/>
  <c r="G178"/>
  <c r="G177" s="1"/>
  <c r="G176" s="1"/>
  <c r="H174"/>
  <c r="H173" s="1"/>
  <c r="H172" s="1"/>
  <c r="G174"/>
  <c r="G173" s="1"/>
  <c r="G172" s="1"/>
  <c r="H168"/>
  <c r="H167" s="1"/>
  <c r="H166" s="1"/>
  <c r="H165" s="1"/>
  <c r="H164" s="1"/>
  <c r="G168"/>
  <c r="G167" s="1"/>
  <c r="G166" s="1"/>
  <c r="G165" s="1"/>
  <c r="G164" s="1"/>
  <c r="H161"/>
  <c r="H160" s="1"/>
  <c r="H159" s="1"/>
  <c r="G161"/>
  <c r="G160" s="1"/>
  <c r="G159" s="1"/>
  <c r="H157"/>
  <c r="H156" s="1"/>
  <c r="H155" s="1"/>
  <c r="G157"/>
  <c r="G156" s="1"/>
  <c r="G155" s="1"/>
  <c r="H153"/>
  <c r="H152" s="1"/>
  <c r="H151" s="1"/>
  <c r="G153"/>
  <c r="G152" s="1"/>
  <c r="G151" s="1"/>
  <c r="H146"/>
  <c r="H145" s="1"/>
  <c r="H144" s="1"/>
  <c r="H143" s="1"/>
  <c r="H142" s="1"/>
  <c r="H141" s="1"/>
  <c r="G146"/>
  <c r="G145" s="1"/>
  <c r="G144" s="1"/>
  <c r="G143" s="1"/>
  <c r="G142" s="1"/>
  <c r="G141" s="1"/>
  <c r="H139"/>
  <c r="H138" s="1"/>
  <c r="H137" s="1"/>
  <c r="H136" s="1"/>
  <c r="G139"/>
  <c r="G138" s="1"/>
  <c r="G137" s="1"/>
  <c r="G136" s="1"/>
  <c r="H134"/>
  <c r="H133" s="1"/>
  <c r="H132" s="1"/>
  <c r="G134"/>
  <c r="G133" s="1"/>
  <c r="G132" s="1"/>
  <c r="H126"/>
  <c r="H125" s="1"/>
  <c r="H124" s="1"/>
  <c r="G126"/>
  <c r="G125" s="1"/>
  <c r="G124" s="1"/>
  <c r="G119" s="1"/>
  <c r="H123"/>
  <c r="H122" s="1"/>
  <c r="H121" s="1"/>
  <c r="H120" s="1"/>
  <c r="G123"/>
  <c r="G122" s="1"/>
  <c r="G121" s="1"/>
  <c r="G120" s="1"/>
  <c r="H117"/>
  <c r="H116" s="1"/>
  <c r="H115" s="1"/>
  <c r="H114" s="1"/>
  <c r="G117"/>
  <c r="G116" s="1"/>
  <c r="G115" s="1"/>
  <c r="G114" s="1"/>
  <c r="H112"/>
  <c r="H111" s="1"/>
  <c r="H110" s="1"/>
  <c r="H109" s="1"/>
  <c r="G112"/>
  <c r="G111" s="1"/>
  <c r="G110" s="1"/>
  <c r="G109" s="1"/>
  <c r="H99"/>
  <c r="H98" s="1"/>
  <c r="G99"/>
  <c r="G98" s="1"/>
  <c r="H96"/>
  <c r="H95" s="1"/>
  <c r="H94" s="1"/>
  <c r="H93" s="1"/>
  <c r="G96"/>
  <c r="G95" s="1"/>
  <c r="G94" s="1"/>
  <c r="G93" s="1"/>
  <c r="H74"/>
  <c r="H73" s="1"/>
  <c r="H72" s="1"/>
  <c r="H71" s="1"/>
  <c r="G74"/>
  <c r="G73" s="1"/>
  <c r="G72" s="1"/>
  <c r="G71" s="1"/>
  <c r="H64"/>
  <c r="H63" s="1"/>
  <c r="H62" s="1"/>
  <c r="H60"/>
  <c r="H59" s="1"/>
  <c r="H58" s="1"/>
  <c r="H52"/>
  <c r="H50" s="1"/>
  <c r="H48"/>
  <c r="H47" s="1"/>
  <c r="H46" s="1"/>
  <c r="H44"/>
  <c r="H43" s="1"/>
  <c r="H42" s="1"/>
  <c r="H40"/>
  <c r="H39" s="1"/>
  <c r="H38" s="1"/>
  <c r="H35"/>
  <c r="H34" s="1"/>
  <c r="H33" s="1"/>
  <c r="G35"/>
  <c r="G34" s="1"/>
  <c r="G33" s="1"/>
  <c r="H31"/>
  <c r="H30" s="1"/>
  <c r="H29" s="1"/>
  <c r="G31"/>
  <c r="G30" s="1"/>
  <c r="G29" s="1"/>
  <c r="H27"/>
  <c r="H26" s="1"/>
  <c r="H25" s="1"/>
  <c r="G27"/>
  <c r="G26" s="1"/>
  <c r="H23"/>
  <c r="H22" s="1"/>
  <c r="H21" s="1"/>
  <c r="H19"/>
  <c r="H18" s="1"/>
  <c r="H17" s="1"/>
  <c r="H15"/>
  <c r="H14" s="1"/>
  <c r="H13" s="1"/>
  <c r="G202" i="10"/>
  <c r="G201"/>
  <c r="G200" s="1"/>
  <c r="G199" s="1"/>
  <c r="G192"/>
  <c r="G191" s="1"/>
  <c r="G190" s="1"/>
  <c r="G189" s="1"/>
  <c r="G174" s="1"/>
  <c r="G187"/>
  <c r="G186" s="1"/>
  <c r="G185" s="1"/>
  <c r="G184" s="1"/>
  <c r="G182"/>
  <c r="G181" s="1"/>
  <c r="G180" s="1"/>
  <c r="G178"/>
  <c r="G177" s="1"/>
  <c r="G176" s="1"/>
  <c r="G172"/>
  <c r="G171" s="1"/>
  <c r="G170" s="1"/>
  <c r="G169" s="1"/>
  <c r="G168" s="1"/>
  <c r="G165"/>
  <c r="G164" s="1"/>
  <c r="G163" s="1"/>
  <c r="G161"/>
  <c r="G160" s="1"/>
  <c r="G159" s="1"/>
  <c r="G157"/>
  <c r="G156" s="1"/>
  <c r="G155" s="1"/>
  <c r="G150"/>
  <c r="G149" s="1"/>
  <c r="G148" s="1"/>
  <c r="G147" s="1"/>
  <c r="G146" s="1"/>
  <c r="G145" s="1"/>
  <c r="G143"/>
  <c r="G142" s="1"/>
  <c r="G141" s="1"/>
  <c r="G140" s="1"/>
  <c r="G138"/>
  <c r="G137" s="1"/>
  <c r="G136" s="1"/>
  <c r="G130"/>
  <c r="G129" s="1"/>
  <c r="G128" s="1"/>
  <c r="G126"/>
  <c r="G125" s="1"/>
  <c r="G124" s="1"/>
  <c r="G121"/>
  <c r="G120" s="1"/>
  <c r="G119" s="1"/>
  <c r="G118" s="1"/>
  <c r="G116"/>
  <c r="G115" s="1"/>
  <c r="G114" s="1"/>
  <c r="G113" s="1"/>
  <c r="G103"/>
  <c r="G102" s="1"/>
  <c r="G100"/>
  <c r="G99" s="1"/>
  <c r="G98" s="1"/>
  <c r="G97" s="1"/>
  <c r="G85"/>
  <c r="G84" s="1"/>
  <c r="G83" s="1"/>
  <c r="G82" s="1"/>
  <c r="G81" s="1"/>
  <c r="G80" s="1"/>
  <c r="G68"/>
  <c r="G67" s="1"/>
  <c r="G66" s="1"/>
  <c r="G64"/>
  <c r="G63" s="1"/>
  <c r="G62" s="1"/>
  <c r="G48"/>
  <c r="G47" s="1"/>
  <c r="G46" s="1"/>
  <c r="G44"/>
  <c r="G43" s="1"/>
  <c r="G35"/>
  <c r="G34" s="1"/>
  <c r="G33" s="1"/>
  <c r="G31"/>
  <c r="G30" s="1"/>
  <c r="G29" s="1"/>
  <c r="G27"/>
  <c r="G26" s="1"/>
  <c r="G25" s="1"/>
  <c r="G23"/>
  <c r="G22" s="1"/>
  <c r="G21" s="1"/>
  <c r="G19"/>
  <c r="G18" s="1"/>
  <c r="G17" s="1"/>
  <c r="G15"/>
  <c r="G14" s="1"/>
  <c r="G13" s="1"/>
  <c r="G29" i="9"/>
  <c r="F29"/>
  <c r="E29"/>
  <c r="D29"/>
  <c r="G27"/>
  <c r="F27"/>
  <c r="E27"/>
  <c r="D27"/>
  <c r="G24"/>
  <c r="F24"/>
  <c r="E24"/>
  <c r="D24"/>
  <c r="G17"/>
  <c r="F17"/>
  <c r="E17"/>
  <c r="D17"/>
  <c r="G15"/>
  <c r="F15"/>
  <c r="E15"/>
  <c r="G9"/>
  <c r="F9"/>
  <c r="E9"/>
  <c r="D9"/>
  <c r="E29" i="8"/>
  <c r="D29"/>
  <c r="E27"/>
  <c r="D27"/>
  <c r="E24"/>
  <c r="D24"/>
  <c r="E21"/>
  <c r="D21"/>
  <c r="E17"/>
  <c r="D17"/>
  <c r="D15"/>
  <c r="E9"/>
  <c r="D9"/>
  <c r="E19" i="7"/>
  <c r="D19"/>
  <c r="E17"/>
  <c r="D17"/>
  <c r="E15"/>
  <c r="D15"/>
  <c r="E13"/>
  <c r="D13"/>
  <c r="D19" i="6"/>
  <c r="D17"/>
  <c r="D15"/>
  <c r="D13"/>
  <c r="E18" i="5"/>
  <c r="E16" s="1"/>
  <c r="D18"/>
  <c r="D16" s="1"/>
  <c r="E14"/>
  <c r="D14"/>
  <c r="E12"/>
  <c r="D12"/>
  <c r="D18" i="4"/>
  <c r="D16"/>
  <c r="D12"/>
  <c r="H37" i="11" l="1"/>
  <c r="H119"/>
  <c r="H108" s="1"/>
  <c r="H107" s="1"/>
  <c r="H73" i="12"/>
  <c r="H100"/>
  <c r="H99" s="1"/>
  <c r="G123" i="10"/>
  <c r="H13" i="12"/>
  <c r="I101" i="13"/>
  <c r="I100" s="1"/>
  <c r="H33"/>
  <c r="H13" s="1"/>
  <c r="G154" i="10"/>
  <c r="G153" s="1"/>
  <c r="I60" i="13"/>
  <c r="I59" s="1"/>
  <c r="H60"/>
  <c r="H59" s="1"/>
  <c r="H60" i="12"/>
  <c r="H59" s="1"/>
  <c r="G112" i="10"/>
  <c r="G111" s="1"/>
  <c r="I90" i="13"/>
  <c r="I85" s="1"/>
  <c r="D31" i="9"/>
  <c r="F31"/>
  <c r="H101" i="13"/>
  <c r="H100" s="1"/>
  <c r="H73"/>
  <c r="I33"/>
  <c r="I13" s="1"/>
  <c r="I73"/>
  <c r="H90"/>
  <c r="H85" s="1"/>
  <c r="G92" i="11"/>
  <c r="G91" s="1"/>
  <c r="H92"/>
  <c r="H91" s="1"/>
  <c r="G108"/>
  <c r="G107" s="1"/>
  <c r="G171"/>
  <c r="G170" s="1"/>
  <c r="G163" s="1"/>
  <c r="H171"/>
  <c r="H170" s="1"/>
  <c r="H163" s="1"/>
  <c r="G150"/>
  <c r="G149" s="1"/>
  <c r="H150"/>
  <c r="H149" s="1"/>
  <c r="H12"/>
  <c r="G12"/>
  <c r="G96" i="10"/>
  <c r="G95" s="1"/>
  <c r="G12"/>
  <c r="H89" i="12"/>
  <c r="H84" s="1"/>
  <c r="G175" i="10"/>
  <c r="G167" s="1"/>
  <c r="G42"/>
  <c r="G41" s="1"/>
  <c r="E12" i="7"/>
  <c r="E11" s="1"/>
  <c r="D12"/>
  <c r="D11" s="1"/>
  <c r="G31" i="9"/>
  <c r="E31"/>
  <c r="D12" i="6"/>
  <c r="D11" s="1"/>
  <c r="E31" i="8"/>
  <c r="D11" i="5"/>
  <c r="E11"/>
  <c r="D11" i="4"/>
  <c r="H148" i="11" l="1"/>
  <c r="G152" i="10"/>
  <c r="G148" i="11"/>
  <c r="G11"/>
  <c r="G10" s="1"/>
  <c r="G201" s="1"/>
  <c r="H12" i="13"/>
  <c r="I12"/>
  <c r="H12" i="12"/>
  <c r="H127" s="1"/>
  <c r="G11" i="10"/>
  <c r="H11" i="11"/>
  <c r="H10" s="1"/>
  <c r="H201" s="1"/>
  <c r="G10" i="10" l="1"/>
  <c r="G204" s="1"/>
  <c r="I116" i="13"/>
  <c r="I115" s="1"/>
  <c r="I114" s="1"/>
  <c r="I113" s="1"/>
  <c r="I112" s="1"/>
  <c r="H116"/>
  <c r="H115" s="1"/>
  <c r="H114" s="1"/>
  <c r="H113" s="1"/>
  <c r="H112" s="1"/>
</calcChain>
</file>

<file path=xl/sharedStrings.xml><?xml version="1.0" encoding="utf-8"?>
<sst xmlns="http://schemas.openxmlformats.org/spreadsheetml/2006/main" count="2778" uniqueCount="379">
  <si>
    <t>Приложение 1</t>
  </si>
  <si>
    <t>«О бюджете муниципального образования «Эгитуйское»</t>
  </si>
  <si>
    <t>Перечень главных администраторов доходов местного бюджета – органов государственной власти Российской Федерации, Республики Бурятия, органов местного самоуправления МО «Еравнинский район»</t>
  </si>
  <si>
    <t>№ п/п</t>
  </si>
  <si>
    <t>Код бюджетной классификации Российской Федерации</t>
  </si>
  <si>
    <t>Наименование</t>
  </si>
  <si>
    <t>главного администратора доходов</t>
  </si>
  <si>
    <t>доходов бюджета сельского поселения</t>
  </si>
  <si>
    <t>Межрайонная инспекция Федеральной налоговой службы  России №2 по Республике Бурятия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</si>
  <si>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</si>
  <si>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</si>
  <si>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</si>
  <si>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</si>
  <si>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</si>
  <si>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</si>
  <si>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</si>
  <si>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</si>
  <si>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1 05 03010 01 0000 110</t>
  </si>
  <si>
    <t>Единый сельскохозяйственный налог</t>
  </si>
  <si>
    <t>1 05 03020 01 0000 110</t>
  </si>
  <si>
    <t>Единый сельскохозяйственный налог (за налоговые периоды, истекшие до 1 января 2011 года)</t>
  </si>
  <si>
    <t>1 06 01030 10 0000 110</t>
  </si>
  <si>
    <t>Налог на имущество физических лиц, взимаемый  по ставкам, применяемым к объектам налогообложения,   расположенным в границах поселений</t>
  </si>
  <si>
    <t>1 06 06033 10 0000 110</t>
  </si>
  <si>
    <t>Земельный налог с организаций, обладающих земельным участком, расположенным в ганицах сельских поселений</t>
  </si>
  <si>
    <t>1 06 0643 10 0000 110</t>
  </si>
  <si>
    <t>земельный налог с физических лиц, обладающих земельным участком, расположенным в границах сельских поселений</t>
  </si>
  <si>
    <t>Приложение 2</t>
  </si>
  <si>
    <t>Перечень главных администраторов   доходов местного   бюджета – органов местного самоуправления МО «Эгитуйское» и закрепляемые за ними виды доходов</t>
  </si>
  <si>
    <t>Администрация муниципального образования "Эгитуйское"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</si>
  <si>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</si>
  <si>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</si>
  <si>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</si>
  <si>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</si>
  <si>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1 13 01995 10 0000 130</t>
  </si>
  <si>
    <t>Прочие доходы  от оказания платных услуг  (работ) получателями средств бюджетов поселений</t>
  </si>
  <si>
    <t>1 13 02995 10 0000 130</t>
  </si>
  <si>
    <t>Прочие доходы  от  компенсации затрат бюджетов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</si>
  <si>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</si>
  <si>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</si>
  <si>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1 14 02053 10 0000 410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</si>
  <si>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</si>
  <si>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</si>
  <si>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1 17 01050 10 0000 180</t>
  </si>
  <si>
    <t>Невыясненные поступления, зачисляемые в бюджеты поселений</t>
  </si>
  <si>
    <t>1 17 05050 10 0000 180</t>
  </si>
  <si>
    <t>Прочие неналоговые доходы бюджетов поселений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</si>
  <si>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</si>
  <si>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учёта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</si>
  <si>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</si>
  <si>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бюджета муниципальных районов</t>
  </si>
  <si>
    <t>Приложение 3</t>
  </si>
  <si>
    <t>Перечень главных администраторов источников финансирования дефицита местного бюджета</t>
  </si>
  <si>
    <t>администратора источников финансирования</t>
  </si>
  <si>
    <t>источников финансирования бюджета сельского поселения</t>
  </si>
  <si>
    <t>Администрация МО "Эгитуйское"</t>
  </si>
  <si>
    <t>01 05 02 01 10 0000 510</t>
  </si>
  <si>
    <t>Увеличение прочих остатков денежных средств бюджетов поселений</t>
  </si>
  <si>
    <t>01 05 02 01 10 0000 610</t>
  </si>
  <si>
    <t>Уменьшение прочих остатков денежных средств бюджетов поселений</t>
  </si>
  <si>
    <t>Приложение 4</t>
  </si>
  <si>
    <t>(тыс. рублей)</t>
  </si>
  <si>
    <t>Код бюджетной классификации</t>
  </si>
  <si>
    <t>Сумма</t>
  </si>
  <si>
    <t>000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</si>
  <si>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</si>
  <si>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</si>
  <si>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</si>
  <si>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</si>
  <si>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182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</si>
  <si>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</si>
  <si>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</si>
  <si>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</si>
  <si>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</si>
  <si>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</si>
  <si>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1 06 00000 00 0000 000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</si>
  <si>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</si>
  <si>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</si>
  <si>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1 06 06000 00 0000 110</t>
  </si>
  <si>
    <t>Земельный налог</t>
  </si>
  <si>
    <t>1 06 06043 10 0000 110</t>
  </si>
  <si>
    <t>Приложение 5</t>
  </si>
  <si>
    <t>Приложение 6</t>
  </si>
  <si>
    <t>ГРБС</t>
  </si>
  <si>
    <t>Код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</si>
  <si>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</si>
  <si>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</si>
  <si>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</si>
  <si>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</si>
  <si>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</si>
  <si>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853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</si>
  <si>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</si>
  <si>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первичного воинского учета на территориях где отсутствуют военные комиссариаты</t>
  </si>
  <si>
    <t>ИНЫЕ МЕЖБЮДЖЕТНЫЕ ТРАНСФЕРТЫ</t>
  </si>
  <si>
    <t>ПРОЧИЕ БЕЗВОЗМЕЗДНЫЕ ПОСТУПЛЕНИЯ ОТ ДРУГИХ БЮДЖЕТОВ БЮДЖЕНОЙ СИСТЕМЫ</t>
  </si>
  <si>
    <t>Приложение 7</t>
  </si>
  <si>
    <t>Приложение 8</t>
  </si>
  <si>
    <t>Раз-
дел</t>
  </si>
  <si>
    <t>Под-
раз-
дел</t>
  </si>
  <si>
    <t>в т. ч. за счет средств ФБ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</si>
  <si>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</si>
  <si>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</si>
  <si>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</si>
  <si>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</si>
  <si>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</si>
  <si>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</si>
  <si>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</si>
  <si>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</si>
  <si>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</si>
  <si>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</si>
  <si>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</si>
  <si>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</si>
  <si>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</si>
  <si>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</si>
  <si>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02.</t>
  </si>
  <si>
    <t>Мобилизационная и вневойсковая подготовка</t>
  </si>
  <si>
    <t>03.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</si>
  <si>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</si>
  <si>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</si>
  <si>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</si>
  <si>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</si>
  <si>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Жилищно-коммунальное хозяйство</t>
  </si>
  <si>
    <t>05</t>
  </si>
  <si>
    <t>Коммунальное хозяйство</t>
  </si>
  <si>
    <t>Другие вопросы в области жилищно-коммунального хозяйства</t>
  </si>
  <si>
    <t>Культура, кинематография</t>
  </si>
  <si>
    <t>08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</si>
  <si>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</si>
  <si>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</si>
  <si>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</si>
  <si>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</si>
  <si>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</si>
  <si>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Физическая культура и спорт</t>
  </si>
  <si>
    <t>Физическая культура</t>
  </si>
  <si>
    <t>ВСЕГО РАСХОДОВ</t>
  </si>
  <si>
    <t>Приложение 9</t>
  </si>
  <si>
    <t>Приложение 10</t>
  </si>
  <si>
    <t>Целевая статья</t>
  </si>
  <si>
    <t>Вид расходов</t>
  </si>
  <si>
    <t>Раздел</t>
  </si>
  <si>
    <t>Под-раздел</t>
  </si>
  <si>
    <t>Муниципальная программа "Совершенствование муниципального управления"</t>
  </si>
  <si>
    <t>01 0 00 00000</t>
  </si>
  <si>
    <t>Основное мероприятие "Совершенствование управленческого процесса"</t>
  </si>
  <si>
    <t>01 0 01 00000</t>
  </si>
  <si>
    <t xml:space="preserve">Расходы на обеспечение функций  органов местного самоуправления </t>
  </si>
  <si>
    <t>01 0 01 91020</t>
  </si>
  <si>
    <t xml:space="preserve">Фонд оплаты труда государственных (муниципальных) органов </t>
  </si>
  <si>
    <t>121</t>
  </si>
  <si>
    <t xml:space="preserve">Администрация сельского поселения </t>
  </si>
  <si>
    <t>Взносы по обязательному социальному страхованию на выплаты денежного содержания и иные выплаты работникамгосударственных (муниципальных) органов</t>
  </si>
  <si>
    <t>122</t>
  </si>
  <si>
    <t>129</t>
  </si>
  <si>
    <t>Прочая закупка товаров, работ и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</si>
  <si>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</si>
  <si>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</si>
  <si>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</si>
  <si>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Уплата прочих налогов, сборов и иных платежей</t>
  </si>
  <si>
    <t>852</t>
  </si>
  <si>
    <t>Расходы на обеспечение деятельности (оказание услуг) учреждений хозяйственного обслуживания</t>
  </si>
  <si>
    <t>01 0 01 23590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</si>
  <si>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</si>
  <si>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</si>
  <si>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</si>
  <si>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</si>
  <si>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Уплата налога на имущество организаций и земельного налога</t>
  </si>
  <si>
    <t>851</t>
  </si>
  <si>
    <t>Передача полномочий муниципальному району по контролю за исполнением местного бюджета, за соблюдением установленного порядка подготовки и рассмотрения проекта местного бюджета, отчета о его исполнении, за соблюдением установленного порядка управления и распоряжения имуществом, находящимся в муниципальной собственности</t>
  </si>
  <si>
    <t>01 0 01 41020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</si>
  <si>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</si>
  <si>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</si>
  <si>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</si>
  <si>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02 0 00 00000</t>
  </si>
  <si>
    <t>02 0 01 00000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</si>
  <si>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</si>
  <si>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02 0 01 82300</t>
  </si>
  <si>
    <t xml:space="preserve">Национальная безопасность и правоохранительная деятельность </t>
  </si>
  <si>
    <t>03 0 00 00000</t>
  </si>
  <si>
    <t>Основное мероприятие "Мероприятия по благоустройству"</t>
  </si>
  <si>
    <t>03 0 01 00000</t>
  </si>
  <si>
    <t>Уличное освещение</t>
  </si>
  <si>
    <t>03 0 01 82910</t>
  </si>
  <si>
    <t>Благоустройство</t>
  </si>
  <si>
    <t>03 0 01 82920</t>
  </si>
  <si>
    <t xml:space="preserve">Муниципальная программа "Культура" </t>
  </si>
  <si>
    <t>04 0 00 00000</t>
  </si>
  <si>
    <t>Основное мероприятие Развитие культуры"</t>
  </si>
  <si>
    <t>04 0 01 00000</t>
  </si>
  <si>
    <t>Расходы на обеспечение деятельности (оказание услуг) учреждений культуры (дома культуры, другие учреждения культуры) за счет средств на передачу части полномочий от бюджетов сельских поселений по созданию условий для организаций досуга и обеспечения жителей  услугами организаций культуры в части оплаты труда</t>
  </si>
  <si>
    <t>04 0 01 41050</t>
  </si>
  <si>
    <t>Культура, ктинематография</t>
  </si>
  <si>
    <t>Другие вопросы в области культуры</t>
  </si>
  <si>
    <t>04 0 01 23590</t>
  </si>
  <si>
    <t>Расходы на проведение мероприятий в области культуры</t>
  </si>
  <si>
    <t>04 0 01 82610</t>
  </si>
  <si>
    <t>Муниципальная программа "Развитие физической культуры и спорта"</t>
  </si>
  <si>
    <t>05 0 00 00000</t>
  </si>
  <si>
    <t>05 0 01 82000</t>
  </si>
  <si>
    <t xml:space="preserve">Расходы на проведение мероприятий в области физической культуры и  спорта </t>
  </si>
  <si>
    <t>05 0 01 82600</t>
  </si>
  <si>
    <t xml:space="preserve">Физическая культура </t>
  </si>
  <si>
    <t xml:space="preserve">Непрограммные расходы </t>
  </si>
  <si>
    <t>80 0 00 00000</t>
  </si>
  <si>
    <t>Обеспечение деятельности главы муниципального образования</t>
  </si>
  <si>
    <t>83 0 00 00000</t>
  </si>
  <si>
    <t>Расходы на обеспечение функционирования высшего должностного лица муниципального образования</t>
  </si>
  <si>
    <t>83 0 00 91010</t>
  </si>
  <si>
    <t>Функционирование высшего должностного лица субъекта РФ и муниципального образовании</t>
  </si>
  <si>
    <t>Непрограммные расходы муниципального образования</t>
  </si>
  <si>
    <t>84 0 00 00000</t>
  </si>
  <si>
    <t>Резервные фонды муниципального образования</t>
  </si>
  <si>
    <t>84 1 00 00000</t>
  </si>
  <si>
    <t>Резервный фонд финансирования непредвиденных расходов администрации</t>
  </si>
  <si>
    <t>84 1 00 86010</t>
  </si>
  <si>
    <t>Резервные средства</t>
  </si>
  <si>
    <t>870</t>
  </si>
  <si>
    <t>Прочие непрограммные расходы муниципального образования</t>
  </si>
  <si>
    <t>84 2 00 00000</t>
  </si>
  <si>
    <t>Осуществление первичного воинского учета на территориях, где отсутствуют военные комиссариаты</t>
  </si>
  <si>
    <t>84 2 00 51180</t>
  </si>
  <si>
    <t>Фонд оплаты труда государственных (муниципальных) органов и взносы по обязательному социальному страхованию</t>
  </si>
  <si>
    <t>Мобилизационная вневойсковая подготовка</t>
  </si>
  <si>
    <t>Утилизация  и переработка бытовых и промышленных отходов</t>
  </si>
  <si>
    <t>84 2 00 62920</t>
  </si>
  <si>
    <t>84 2 00 62050</t>
  </si>
  <si>
    <t>84 2 00 85010</t>
  </si>
  <si>
    <t>Всего</t>
  </si>
  <si>
    <t>Приложение 11</t>
  </si>
  <si>
    <t>Передача полномочий муниципальному району по контролю за исполнением местного бюджета, за соблюдением установленного порядка подготовки и рассмотрения проекта местного бюджета, отчета о его исполнении, за соблюдением установленного порядка управления и ра</t>
  </si>
  <si>
    <t>Приложение 12</t>
  </si>
  <si>
    <t xml:space="preserve">Наименование </t>
  </si>
  <si>
    <t>Подраздел</t>
  </si>
  <si>
    <t>Вид расхода</t>
  </si>
  <si>
    <t>ОБЩЕГОСУДАРСТВЕННЫЕ ВОПРОСЫ</t>
  </si>
  <si>
    <t>Функционирование высшего должностного лица субьекта Российской Федерации и органа местного самоуправления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</si>
  <si>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</si>
  <si>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Основное мероприятие "Совершенствование муниципального управления" </t>
  </si>
  <si>
    <t>Закупка товаров, работ, услуг в сфере информационно-коммуникационных технологий</t>
  </si>
  <si>
    <t>01 0 8102</t>
  </si>
  <si>
    <t>Прочая закупка товаров, работ и услуг для обеспечения
государственных (муниципальных) нужд</t>
  </si>
  <si>
    <t>Межбюджетные трансферты на осуществление части полномочий по формированию и исполнению бюджета поселения</t>
  </si>
  <si>
    <t>01 0 01 41010</t>
  </si>
  <si>
    <t>РЕЗЕРВНЫЕ ФОНДЫ</t>
  </si>
  <si>
    <t>Непрограмные расходы муниципального образования</t>
  </si>
  <si>
    <t>Резервные фонды муниципальных образований</t>
  </si>
  <si>
    <t>84  1 00 00000</t>
  </si>
  <si>
    <t xml:space="preserve">Резервный фонд финансирования непредвденных расходов администрации </t>
  </si>
  <si>
    <t xml:space="preserve">  НАЦИОНАЛЬНАЯ ОБОРОНА</t>
  </si>
  <si>
    <t>Непрограммные расходы</t>
  </si>
  <si>
    <t xml:space="preserve">Прочие непрограммные расходы </t>
  </si>
  <si>
    <t>НАЦИОНАЛЬНАЯ БЕЗОПАСНОСТЬ И ПРАВООХРАНИТЕЛЬНАЯ ДЕЯТЕЛЬНОСТЬ</t>
  </si>
  <si>
    <t>Основное мероприятие "защита от чрезвычайных ситуаций и пожарная безопасность"</t>
  </si>
  <si>
    <t>Утилизация и переработка бытовых и промышленных отходов</t>
  </si>
  <si>
    <t>Благоустройство села</t>
  </si>
  <si>
    <t xml:space="preserve">Выполнение других обязательств муниципального образования </t>
  </si>
  <si>
    <t>Непрограммные расходы органов исполнительной власти муниципального образования</t>
  </si>
  <si>
    <t>Межбюджетные трансферты бюджетам поселений на передачу полномочий по организации в границах поселения водоснабжения населения</t>
  </si>
  <si>
    <t>Муниципальная программа "Культура" муниципального образования "Комсомольское" на 2017-2018гг.</t>
  </si>
  <si>
    <t>Расходы на проведение мероприятий в области физической культуры</t>
  </si>
  <si>
    <t>СОЦИАЛЬНАЯ ПОЛИТИКА</t>
  </si>
  <si>
    <t>Старшее поколение</t>
  </si>
  <si>
    <t xml:space="preserve">Доплаты к пенсиям, дополнительное пенсионное обеспечение </t>
  </si>
  <si>
    <t>Доплаты к пенсиям  муниципальных служащих</t>
  </si>
  <si>
    <t>Пособия, компенсации и иные соцальные выплаты гражданам, кроме публичных нормативных обязательств</t>
  </si>
  <si>
    <t>321</t>
  </si>
  <si>
    <t>ФИЗИЧЕСКАЯ КУЛЬТУРА И СПОРТ</t>
  </si>
  <si>
    <t>Муниципальная программа "Развитие физической культуры и спорта" на территории муниципального образования "Комсомольское" на 2017-2019гг</t>
  </si>
  <si>
    <t>Основное мероприятие "Развитие физической культуры и спорта"</t>
  </si>
  <si>
    <t>05 0 01 00000</t>
  </si>
  <si>
    <t>Расходы на проведение мероприятий в области физической культуры и спорта</t>
  </si>
  <si>
    <t>05 0 0182600</t>
  </si>
  <si>
    <t>Хозяйственно - транспортный отдел МО "Эгитуйское"</t>
  </si>
  <si>
    <t>Приложение 13</t>
  </si>
  <si>
    <t>Приложение 14</t>
  </si>
  <si>
    <t>сумма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</si>
  <si>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</si>
  <si>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</si>
  <si>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</si>
  <si>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</si>
  <si>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Увеличение прочих остатков средств бюджетов поселений</t>
  </si>
  <si>
    <t>000 01 05 00 00 00 0000 600</t>
  </si>
  <si>
    <t>Уменьшение остатков средств бюджетов</t>
  </si>
  <si>
    <t>Уменьшение прочих остатков средств бюджетов поселений</t>
  </si>
  <si>
    <t>Итого</t>
  </si>
  <si>
    <t>Приложение 15</t>
  </si>
  <si>
    <t>Оплата за электроэнергию</t>
  </si>
  <si>
    <t>Раз-дел</t>
  </si>
  <si>
    <t>Основное мероприятие "Защита от чрезвычайных ситуаций и пожарная безопасность"</t>
  </si>
  <si>
    <t>Администрация сельского поселения "Эгитуйское"</t>
  </si>
  <si>
    <t>Муниципальная программа "Предупреждение чрезвычайных ситуаций" на территории муниципального образования "Эгитуйское" на 2019-2021 гг.</t>
  </si>
  <si>
    <t>Расходы на обеспечение деятельности (оказание услуг) учреждений культуры (дома культуры, другие учреждения культуры) за счет средств на передачу части полномочий от бюджетов сельских поселений по созданию условий для организаций досуга и обеспечения жителей</t>
  </si>
  <si>
    <t>2 02 15001 10 0000 150</t>
  </si>
  <si>
    <t>2 02 35118 10 0000 150</t>
  </si>
  <si>
    <t>2 02 40014 10 0000 150</t>
  </si>
  <si>
    <t>2 02 90054 10 0000 150</t>
  </si>
  <si>
    <t>2 02 15000 00 0000 150</t>
  </si>
  <si>
    <t>2 02 35000 00 0000 150</t>
  </si>
  <si>
    <t>2 02 40014 10 0000 150</t>
  </si>
  <si>
    <t>2 02 90054 00 0000 150</t>
  </si>
  <si>
    <t>Земельный налог с физических лиц, обладающих земельным участком, расположенным в границах сельских поселений</t>
  </si>
  <si>
    <t xml:space="preserve">Муниципальная программа "Развитие физической культуры и спорта" на территории муниципального образования "Эгитуйское" </t>
  </si>
  <si>
    <t>Доплаты к пенсиям отдельных категорий граждан и другие общегосударственный вопросы</t>
  </si>
  <si>
    <t>Пособия, компенсации и иные социальные выплаты гражданам, кроме публичных нормативных обязательств</t>
  </si>
  <si>
    <t>Иные межбюджетный трансферты на передачу полномочий по организации в границах поселения водоснабжения для населения</t>
  </si>
  <si>
    <t xml:space="preserve">Прочая закупка товаров, работ и услуг </t>
  </si>
  <si>
    <t>Иные выплаты персоналу государственных (муниципальных) органов, за исключением фонда оплаты труда</t>
  </si>
  <si>
    <t>Основное мероприятие "Мероприятия в области физической культуры и спорта"</t>
  </si>
  <si>
    <t>Передача полномочий  по созданию условий для организаций досуга и обеспечения жителей  услугами организаций культуры в части оплаты труда</t>
  </si>
  <si>
    <t>Прочая закупка товаров, работ и услуг</t>
  </si>
  <si>
    <t xml:space="preserve">Уплата прочих налогов, сборов </t>
  </si>
  <si>
    <t>Муниципальная программа "Благоустройство территории МО СП "Эгитуйское"</t>
  </si>
  <si>
    <t>Мероприятия по благоустройству</t>
  </si>
  <si>
    <t xml:space="preserve">Муниципальная программа "Безопасность жизнедеятельности" </t>
  </si>
  <si>
    <t>Хозяйственно-транспортный отдел МО "Эгитуйское"</t>
  </si>
  <si>
    <t>Уплата иных платежей</t>
  </si>
  <si>
    <t>Расходы на обеспечение функционирования высшего должностного лица</t>
  </si>
  <si>
    <t xml:space="preserve">Основное мероприятие "Совершенствование управленческого процесса" </t>
  </si>
  <si>
    <t>Фонд оплаты труда государственных (муниципальных) органов</t>
  </si>
  <si>
    <t>2024г.</t>
  </si>
  <si>
    <t>2024 г.</t>
  </si>
  <si>
    <t>853 01 05 02 01 10 0000 510</t>
  </si>
  <si>
    <t>853 01 05 02 01 10 0000 610</t>
  </si>
  <si>
    <t>000.</t>
  </si>
  <si>
    <t>01 05 00 00 00 0000 600.</t>
  </si>
  <si>
    <t>01 05 00 00 00 0000 000.</t>
  </si>
  <si>
    <t>01 05 00 00 00 0000 500.</t>
  </si>
  <si>
    <t xml:space="preserve">Увеличение остатков средств бюджетов 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</si>
  <si>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</t>
  </si>
  <si>
    <t>1 16 90050 10 0000 140</t>
  </si>
  <si>
    <t>Прочие поступления от денежных взысканий (штрафов) и иных сумм в возмещении ущерба, зачисляемые в бюджеты поселений</t>
  </si>
  <si>
    <t>2 02 40012 10 0000 150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</si>
  <si>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</si>
  <si>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2 19 05000 10 0000 150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</si>
  <si>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</si>
  <si>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2 02 04999 10 0000 150</t>
  </si>
  <si>
    <t>Прочие межбюджетные трансферты, передаваемые бюджетам поселений</t>
  </si>
  <si>
    <t xml:space="preserve">  на 2023 год и плановый период 2024 и 2025гг»</t>
  </si>
  <si>
    <t>Источники финансирования дефицита местного бюджета на 2024-2025 годы</t>
  </si>
  <si>
    <t>2025 г.</t>
  </si>
  <si>
    <t>Источники финансирования дефицита местного бюджета на 2023 год</t>
  </si>
  <si>
    <t>Ведомственная структура расходов местного бюджета на 2024-2025 годы</t>
  </si>
  <si>
    <t>2025г.</t>
  </si>
  <si>
    <t>247</t>
  </si>
  <si>
    <t>Закупка энергетических ресурсов</t>
  </si>
  <si>
    <t>Закупка товаров, работ и услуг в сфере информационно-коммуникационных технологий</t>
  </si>
  <si>
    <t>Расходы бюджета на вознаграждение старост населенных пунктов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</si>
  <si>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 </t>
  </si>
  <si>
    <t>123</t>
  </si>
  <si>
    <t>84 2 00 С1020.</t>
  </si>
  <si>
    <t>84 2 00 00000.</t>
  </si>
  <si>
    <t>Распределение бюджетных ассигнований по целевым статьям (муниципальным программам и непрограммным направлениям деятельности) видам расходов, ведомствам, а также по разделам, подразделам,  классификации расходов бюджетов на 2024-2025 годы</t>
  </si>
  <si>
    <t>Муниципальная программа "Благоустройство"</t>
  </si>
  <si>
    <t>84 2 00 С1020</t>
  </si>
  <si>
    <t>Распределение бюджетных ассигнований по целевым статьям (муниципальным программам и непрограммным направлениям деятельности) видам расходов, ведомствам, а также по разделам, подразделам,  классификации расходов бюджетов на 2023 год</t>
  </si>
  <si>
    <t>Расходы бюджета на вознаграждение старост населенных пунктов муниципального образования</t>
  </si>
  <si>
    <t>Распределение бюджетных ассигнований по разделам и подразделам классификации расходов бюджетов на 2024-2025 годы</t>
  </si>
  <si>
    <t>Распределение бюджетных ассигнований по разделам и подразделам классификации расходов бюджетов на 2023 год</t>
  </si>
  <si>
    <t>Объем безвозмездных поступлений на 2024-2025 годы</t>
  </si>
  <si>
    <t>Объем безвозмездных поступлений на 2023 год</t>
  </si>
  <si>
    <t>Налоговые и неналоговые доходы местного бюджета на 2024-2025 годы</t>
  </si>
  <si>
    <t>Налоговые и неналоговые доходы местного бюджета на 2023 год</t>
  </si>
  <si>
    <t>Ведомственная структура расходов местного бюджета на 2023 год</t>
  </si>
  <si>
    <t>к  Решению Совета депутатов МО «Эгитуйское»</t>
  </si>
  <si>
    <t>Национальная экономика</t>
  </si>
  <si>
    <t>Дорожные фонды</t>
  </si>
  <si>
    <t>04.</t>
  </si>
  <si>
    <t>09.</t>
  </si>
  <si>
    <t>Дорожный фонд</t>
  </si>
  <si>
    <t>Иные межбюджетные трансферты из дорожного фонда Еравнинского района на передачу полномочий по организации дорожной деятельности в отношении автомобильных дорог в границах населенных пунктов поселений и обеспечения безопасности дорожного движения</t>
  </si>
  <si>
    <t>84 2 00 Д6207</t>
  </si>
  <si>
    <t>Дорожное хозяйство (дорожные фонды)</t>
  </si>
  <si>
    <t>НАЦИОНАЛЬНАЯ ЭКОНОМИКА</t>
  </si>
  <si>
    <t>Дорожное хозяйство (дорожные фоны)</t>
  </si>
  <si>
    <t xml:space="preserve">Прочая закупка товаров, работ и услуг для </t>
  </si>
  <si>
    <t>от  "29" 12. 2022 года №16</t>
  </si>
  <si>
    <t>Муниципальная программа "Предупреждение чрезвычайных ситуаций" на территории муниципального образования "Эгитуйское"</t>
  </si>
  <si>
    <t>в том числе условно утвержденные расходы</t>
  </si>
  <si>
    <t>Условно утверждаемые расходы</t>
  </si>
  <si>
    <t>99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</si>
</sst>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"/>
    <numFmt numFmtId="166" formatCode="0.000"/>
    <numFmt numFmtId="167" formatCode="0.0"/>
  </numFmts>
  <fonts count="4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0"/>
      <name val="Arial Cyr"/>
      <charset val="204"/>
    </font>
    <font>
      <i/>
      <sz val="10"/>
      <color indexed="8"/>
      <name val="Times New Roman"/>
      <family val="1"/>
      <charset val="204"/>
    </font>
    <font>
      <b/>
      <i/>
      <sz val="10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rgb="FF000000"/>
      <name val="Aharoni"/>
      <charset val="177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0" fillId="0" borderId="0" xfId="0" applyNumberFormat="1" applyFont="1" applyFill="1" applyAlignment="1">
      <alignment vertical="top" wrapText="1"/>
    </xf>
    <xf numFmtId="0" fontId="12" fillId="0" borderId="7" xfId="0" applyNumberFormat="1" applyFont="1" applyFill="1" applyBorder="1" applyAlignment="1">
      <alignment horizontal="center" vertical="top" wrapText="1"/>
    </xf>
    <xf numFmtId="0" fontId="13" fillId="0" borderId="7" xfId="0" applyNumberFormat="1" applyFont="1" applyFill="1" applyBorder="1" applyAlignment="1">
      <alignment vertical="top" wrapText="1"/>
    </xf>
    <xf numFmtId="0" fontId="13" fillId="0" borderId="7" xfId="0" applyNumberFormat="1" applyFont="1" applyFill="1" applyBorder="1" applyAlignment="1">
      <alignment horizontal="center" vertical="top" wrapText="1"/>
    </xf>
    <xf numFmtId="165" fontId="13" fillId="0" borderId="7" xfId="0" applyNumberFormat="1" applyFont="1" applyFill="1" applyBorder="1" applyAlignment="1">
      <alignment horizontal="center" vertical="top" wrapText="1"/>
    </xf>
    <xf numFmtId="164" fontId="14" fillId="0" borderId="0" xfId="0" applyNumberFormat="1" applyFont="1" applyFill="1" applyAlignment="1">
      <alignment vertical="top" wrapText="1"/>
    </xf>
    <xf numFmtId="0" fontId="12" fillId="0" borderId="7" xfId="0" applyNumberFormat="1" applyFont="1" applyFill="1" applyBorder="1" applyAlignment="1">
      <alignment vertical="top" wrapText="1"/>
    </xf>
    <xf numFmtId="165" fontId="12" fillId="0" borderId="7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Alignment="1">
      <alignment horizontal="center" vertical="top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wrapText="1"/>
    </xf>
    <xf numFmtId="49" fontId="16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0" fontId="14" fillId="0" borderId="0" xfId="0" applyFont="1"/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49" fontId="8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16" fillId="2" borderId="1" xfId="0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wrapText="1"/>
    </xf>
    <xf numFmtId="49" fontId="17" fillId="4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" fontId="4" fillId="2" borderId="1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1" fillId="5" borderId="1" xfId="2" applyFont="1" applyFill="1" applyBorder="1" applyAlignment="1">
      <alignment horizontal="left" vertical="center" wrapText="1"/>
    </xf>
    <xf numFmtId="0" fontId="1" fillId="5" borderId="1" xfId="2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left" vertical="center" wrapText="1"/>
    </xf>
    <xf numFmtId="0" fontId="3" fillId="6" borderId="1" xfId="2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1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49" fontId="27" fillId="6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27" fillId="5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27" fillId="5" borderId="1" xfId="2" applyFont="1" applyFill="1" applyBorder="1" applyAlignment="1">
      <alignment horizontal="center" vertical="center" wrapText="1"/>
    </xf>
    <xf numFmtId="166" fontId="5" fillId="5" borderId="1" xfId="2" applyNumberFormat="1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0" fontId="28" fillId="6" borderId="1" xfId="2" applyFont="1" applyFill="1" applyBorder="1" applyAlignment="1">
      <alignment horizontal="left" vertical="center" wrapText="1"/>
    </xf>
    <xf numFmtId="0" fontId="28" fillId="6" borderId="1" xfId="2" applyFont="1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left" vertical="center" wrapText="1"/>
    </xf>
    <xf numFmtId="0" fontId="24" fillId="3" borderId="1" xfId="2" applyFont="1" applyFill="1" applyBorder="1" applyAlignment="1">
      <alignment horizontal="center" vertical="center" wrapText="1"/>
    </xf>
    <xf numFmtId="49" fontId="24" fillId="3" borderId="1" xfId="2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 wrapText="1"/>
    </xf>
    <xf numFmtId="166" fontId="26" fillId="3" borderId="1" xfId="2" applyNumberFormat="1" applyFont="1" applyFill="1" applyBorder="1" applyAlignment="1">
      <alignment horizontal="center" vertical="center" wrapText="1"/>
    </xf>
    <xf numFmtId="0" fontId="28" fillId="0" borderId="0" xfId="0" applyFont="1"/>
    <xf numFmtId="0" fontId="1" fillId="3" borderId="1" xfId="2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166" fontId="22" fillId="3" borderId="1" xfId="2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49" fontId="29" fillId="6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0" fontId="28" fillId="6" borderId="1" xfId="0" applyNumberFormat="1" applyFont="1" applyFill="1" applyBorder="1" applyAlignment="1">
      <alignment horizontal="left" vertical="center" wrapText="1"/>
    </xf>
    <xf numFmtId="0" fontId="28" fillId="6" borderId="1" xfId="0" applyNumberFormat="1" applyFont="1" applyFill="1" applyBorder="1" applyAlignment="1">
      <alignment horizontal="center" vertical="center" wrapText="1"/>
    </xf>
    <xf numFmtId="0" fontId="28" fillId="6" borderId="0" xfId="0" applyFont="1" applyFill="1"/>
    <xf numFmtId="166" fontId="28" fillId="6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>
      <alignment wrapText="1"/>
    </xf>
    <xf numFmtId="166" fontId="24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/>
    <xf numFmtId="166" fontId="8" fillId="5" borderId="1" xfId="2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" fillId="5" borderId="0" xfId="0" applyFont="1" applyFill="1"/>
    <xf numFmtId="166" fontId="30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166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7" fontId="2" fillId="0" borderId="1" xfId="0" applyNumberFormat="1" applyFont="1" applyBorder="1" applyAlignment="1">
      <alignment horizontal="center"/>
    </xf>
    <xf numFmtId="165" fontId="10" fillId="0" borderId="7" xfId="0" applyNumberFormat="1" applyFont="1" applyFill="1" applyBorder="1" applyAlignment="1">
      <alignment horizontal="center" vertical="top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167" fontId="2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wrapText="1"/>
    </xf>
    <xf numFmtId="0" fontId="3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Border="1"/>
    <xf numFmtId="0" fontId="1" fillId="0" borderId="1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wrapText="1"/>
    </xf>
    <xf numFmtId="0" fontId="28" fillId="3" borderId="1" xfId="0" applyFont="1" applyFill="1" applyBorder="1" applyAlignment="1">
      <alignment wrapText="1"/>
    </xf>
    <xf numFmtId="0" fontId="35" fillId="0" borderId="1" xfId="0" applyFont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wrapText="1"/>
    </xf>
    <xf numFmtId="0" fontId="34" fillId="0" borderId="1" xfId="0" applyFont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34" fillId="0" borderId="1" xfId="0" applyFont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2" fontId="28" fillId="6" borderId="1" xfId="0" applyNumberFormat="1" applyFont="1" applyFill="1" applyBorder="1" applyAlignment="1">
      <alignment horizontal="center" vertical="center" wrapText="1"/>
    </xf>
    <xf numFmtId="2" fontId="8" fillId="5" borderId="1" xfId="2" applyNumberFormat="1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 wrapText="1"/>
    </xf>
    <xf numFmtId="0" fontId="38" fillId="7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wrapText="1"/>
    </xf>
    <xf numFmtId="0" fontId="39" fillId="3" borderId="1" xfId="0" applyFont="1" applyFill="1" applyBorder="1" applyAlignment="1">
      <alignment wrapText="1"/>
    </xf>
    <xf numFmtId="0" fontId="40" fillId="7" borderId="1" xfId="0" applyFont="1" applyFill="1" applyBorder="1" applyAlignment="1">
      <alignment vertical="top" wrapText="1"/>
    </xf>
    <xf numFmtId="0" fontId="2" fillId="0" borderId="1" xfId="1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wrapText="1"/>
    </xf>
    <xf numFmtId="0" fontId="37" fillId="0" borderId="0" xfId="0" applyFont="1" applyBorder="1"/>
    <xf numFmtId="0" fontId="1" fillId="0" borderId="0" xfId="0" applyFont="1" applyBorder="1"/>
    <xf numFmtId="0" fontId="3" fillId="0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6" fontId="26" fillId="8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0" fontId="1" fillId="0" borderId="6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4" fillId="0" borderId="1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left" vertical="center" wrapText="1"/>
    </xf>
    <xf numFmtId="0" fontId="1" fillId="0" borderId="6" xfId="2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Источ" xfId="1"/>
    <cellStyle name="Обычный_функциональная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opLeftCell="A7" workbookViewId="0">
      <selection activeCell="D5" sqref="D5"/>
    </sheetView>
  </sheetViews>
  <sheetFormatPr defaultRowHeight="12.75"/>
  <cols>
    <col min="1" max="1" width="4.28515625" style="1" customWidth="1"/>
    <col min="2" max="2" width="11.7109375" style="1" customWidth="1"/>
    <col min="3" max="3" width="21.28515625" style="1" customWidth="1"/>
    <col min="4" max="4" width="64.7109375" style="1" customWidth="1"/>
    <col min="5" max="256" width="9.140625" style="1"/>
    <col min="257" max="257" width="4.85546875" style="1" customWidth="1"/>
    <col min="258" max="258" width="12.140625" style="1" customWidth="1"/>
    <col min="259" max="259" width="22.7109375" style="1" customWidth="1"/>
    <col min="260" max="260" width="65.5703125" style="1" customWidth="1"/>
    <col min="261" max="512" width="9.140625" style="1"/>
    <col min="513" max="513" width="4.85546875" style="1" customWidth="1"/>
    <col min="514" max="514" width="12.140625" style="1" customWidth="1"/>
    <col min="515" max="515" width="22.7109375" style="1" customWidth="1"/>
    <col min="516" max="516" width="65.5703125" style="1" customWidth="1"/>
    <col min="517" max="768" width="9.140625" style="1"/>
    <col min="769" max="769" width="4.85546875" style="1" customWidth="1"/>
    <col min="770" max="770" width="12.140625" style="1" customWidth="1"/>
    <col min="771" max="771" width="22.7109375" style="1" customWidth="1"/>
    <col min="772" max="772" width="65.5703125" style="1" customWidth="1"/>
    <col min="773" max="1024" width="9.140625" style="1"/>
    <col min="1025" max="1025" width="4.85546875" style="1" customWidth="1"/>
    <col min="1026" max="1026" width="12.140625" style="1" customWidth="1"/>
    <col min="1027" max="1027" width="22.7109375" style="1" customWidth="1"/>
    <col min="1028" max="1028" width="65.5703125" style="1" customWidth="1"/>
    <col min="1029" max="1280" width="9.140625" style="1"/>
    <col min="1281" max="1281" width="4.85546875" style="1" customWidth="1"/>
    <col min="1282" max="1282" width="12.140625" style="1" customWidth="1"/>
    <col min="1283" max="1283" width="22.7109375" style="1" customWidth="1"/>
    <col min="1284" max="1284" width="65.5703125" style="1" customWidth="1"/>
    <col min="1285" max="1536" width="9.140625" style="1"/>
    <col min="1537" max="1537" width="4.85546875" style="1" customWidth="1"/>
    <col min="1538" max="1538" width="12.140625" style="1" customWidth="1"/>
    <col min="1539" max="1539" width="22.7109375" style="1" customWidth="1"/>
    <col min="1540" max="1540" width="65.5703125" style="1" customWidth="1"/>
    <col min="1541" max="1792" width="9.140625" style="1"/>
    <col min="1793" max="1793" width="4.85546875" style="1" customWidth="1"/>
    <col min="1794" max="1794" width="12.140625" style="1" customWidth="1"/>
    <col min="1795" max="1795" width="22.7109375" style="1" customWidth="1"/>
    <col min="1796" max="1796" width="65.5703125" style="1" customWidth="1"/>
    <col min="1797" max="2048" width="9.140625" style="1"/>
    <col min="2049" max="2049" width="4.85546875" style="1" customWidth="1"/>
    <col min="2050" max="2050" width="12.140625" style="1" customWidth="1"/>
    <col min="2051" max="2051" width="22.7109375" style="1" customWidth="1"/>
    <col min="2052" max="2052" width="65.5703125" style="1" customWidth="1"/>
    <col min="2053" max="2304" width="9.140625" style="1"/>
    <col min="2305" max="2305" width="4.85546875" style="1" customWidth="1"/>
    <col min="2306" max="2306" width="12.140625" style="1" customWidth="1"/>
    <col min="2307" max="2307" width="22.7109375" style="1" customWidth="1"/>
    <col min="2308" max="2308" width="65.5703125" style="1" customWidth="1"/>
    <col min="2309" max="2560" width="9.140625" style="1"/>
    <col min="2561" max="2561" width="4.85546875" style="1" customWidth="1"/>
    <col min="2562" max="2562" width="12.140625" style="1" customWidth="1"/>
    <col min="2563" max="2563" width="22.7109375" style="1" customWidth="1"/>
    <col min="2564" max="2564" width="65.5703125" style="1" customWidth="1"/>
    <col min="2565" max="2816" width="9.140625" style="1"/>
    <col min="2817" max="2817" width="4.85546875" style="1" customWidth="1"/>
    <col min="2818" max="2818" width="12.140625" style="1" customWidth="1"/>
    <col min="2819" max="2819" width="22.7109375" style="1" customWidth="1"/>
    <col min="2820" max="2820" width="65.5703125" style="1" customWidth="1"/>
    <col min="2821" max="3072" width="9.140625" style="1"/>
    <col min="3073" max="3073" width="4.85546875" style="1" customWidth="1"/>
    <col min="3074" max="3074" width="12.140625" style="1" customWidth="1"/>
    <col min="3075" max="3075" width="22.7109375" style="1" customWidth="1"/>
    <col min="3076" max="3076" width="65.5703125" style="1" customWidth="1"/>
    <col min="3077" max="3328" width="9.140625" style="1"/>
    <col min="3329" max="3329" width="4.85546875" style="1" customWidth="1"/>
    <col min="3330" max="3330" width="12.140625" style="1" customWidth="1"/>
    <col min="3331" max="3331" width="22.7109375" style="1" customWidth="1"/>
    <col min="3332" max="3332" width="65.5703125" style="1" customWidth="1"/>
    <col min="3333" max="3584" width="9.140625" style="1"/>
    <col min="3585" max="3585" width="4.85546875" style="1" customWidth="1"/>
    <col min="3586" max="3586" width="12.140625" style="1" customWidth="1"/>
    <col min="3587" max="3587" width="22.7109375" style="1" customWidth="1"/>
    <col min="3588" max="3588" width="65.5703125" style="1" customWidth="1"/>
    <col min="3589" max="3840" width="9.140625" style="1"/>
    <col min="3841" max="3841" width="4.85546875" style="1" customWidth="1"/>
    <col min="3842" max="3842" width="12.140625" style="1" customWidth="1"/>
    <col min="3843" max="3843" width="22.7109375" style="1" customWidth="1"/>
    <col min="3844" max="3844" width="65.5703125" style="1" customWidth="1"/>
    <col min="3845" max="4096" width="9.140625" style="1"/>
    <col min="4097" max="4097" width="4.85546875" style="1" customWidth="1"/>
    <col min="4098" max="4098" width="12.140625" style="1" customWidth="1"/>
    <col min="4099" max="4099" width="22.7109375" style="1" customWidth="1"/>
    <col min="4100" max="4100" width="65.5703125" style="1" customWidth="1"/>
    <col min="4101" max="4352" width="9.140625" style="1"/>
    <col min="4353" max="4353" width="4.85546875" style="1" customWidth="1"/>
    <col min="4354" max="4354" width="12.140625" style="1" customWidth="1"/>
    <col min="4355" max="4355" width="22.7109375" style="1" customWidth="1"/>
    <col min="4356" max="4356" width="65.5703125" style="1" customWidth="1"/>
    <col min="4357" max="4608" width="9.140625" style="1"/>
    <col min="4609" max="4609" width="4.85546875" style="1" customWidth="1"/>
    <col min="4610" max="4610" width="12.140625" style="1" customWidth="1"/>
    <col min="4611" max="4611" width="22.7109375" style="1" customWidth="1"/>
    <col min="4612" max="4612" width="65.5703125" style="1" customWidth="1"/>
    <col min="4613" max="4864" width="9.140625" style="1"/>
    <col min="4865" max="4865" width="4.85546875" style="1" customWidth="1"/>
    <col min="4866" max="4866" width="12.140625" style="1" customWidth="1"/>
    <col min="4867" max="4867" width="22.7109375" style="1" customWidth="1"/>
    <col min="4868" max="4868" width="65.5703125" style="1" customWidth="1"/>
    <col min="4869" max="5120" width="9.140625" style="1"/>
    <col min="5121" max="5121" width="4.85546875" style="1" customWidth="1"/>
    <col min="5122" max="5122" width="12.140625" style="1" customWidth="1"/>
    <col min="5123" max="5123" width="22.7109375" style="1" customWidth="1"/>
    <col min="5124" max="5124" width="65.5703125" style="1" customWidth="1"/>
    <col min="5125" max="5376" width="9.140625" style="1"/>
    <col min="5377" max="5377" width="4.85546875" style="1" customWidth="1"/>
    <col min="5378" max="5378" width="12.140625" style="1" customWidth="1"/>
    <col min="5379" max="5379" width="22.7109375" style="1" customWidth="1"/>
    <col min="5380" max="5380" width="65.5703125" style="1" customWidth="1"/>
    <col min="5381" max="5632" width="9.140625" style="1"/>
    <col min="5633" max="5633" width="4.85546875" style="1" customWidth="1"/>
    <col min="5634" max="5634" width="12.140625" style="1" customWidth="1"/>
    <col min="5635" max="5635" width="22.7109375" style="1" customWidth="1"/>
    <col min="5636" max="5636" width="65.5703125" style="1" customWidth="1"/>
    <col min="5637" max="5888" width="9.140625" style="1"/>
    <col min="5889" max="5889" width="4.85546875" style="1" customWidth="1"/>
    <col min="5890" max="5890" width="12.140625" style="1" customWidth="1"/>
    <col min="5891" max="5891" width="22.7109375" style="1" customWidth="1"/>
    <col min="5892" max="5892" width="65.5703125" style="1" customWidth="1"/>
    <col min="5893" max="6144" width="9.140625" style="1"/>
    <col min="6145" max="6145" width="4.85546875" style="1" customWidth="1"/>
    <col min="6146" max="6146" width="12.140625" style="1" customWidth="1"/>
    <col min="6147" max="6147" width="22.7109375" style="1" customWidth="1"/>
    <col min="6148" max="6148" width="65.5703125" style="1" customWidth="1"/>
    <col min="6149" max="6400" width="9.140625" style="1"/>
    <col min="6401" max="6401" width="4.85546875" style="1" customWidth="1"/>
    <col min="6402" max="6402" width="12.140625" style="1" customWidth="1"/>
    <col min="6403" max="6403" width="22.7109375" style="1" customWidth="1"/>
    <col min="6404" max="6404" width="65.5703125" style="1" customWidth="1"/>
    <col min="6405" max="6656" width="9.140625" style="1"/>
    <col min="6657" max="6657" width="4.85546875" style="1" customWidth="1"/>
    <col min="6658" max="6658" width="12.140625" style="1" customWidth="1"/>
    <col min="6659" max="6659" width="22.7109375" style="1" customWidth="1"/>
    <col min="6660" max="6660" width="65.5703125" style="1" customWidth="1"/>
    <col min="6661" max="6912" width="9.140625" style="1"/>
    <col min="6913" max="6913" width="4.85546875" style="1" customWidth="1"/>
    <col min="6914" max="6914" width="12.140625" style="1" customWidth="1"/>
    <col min="6915" max="6915" width="22.7109375" style="1" customWidth="1"/>
    <col min="6916" max="6916" width="65.5703125" style="1" customWidth="1"/>
    <col min="6917" max="7168" width="9.140625" style="1"/>
    <col min="7169" max="7169" width="4.85546875" style="1" customWidth="1"/>
    <col min="7170" max="7170" width="12.140625" style="1" customWidth="1"/>
    <col min="7171" max="7171" width="22.7109375" style="1" customWidth="1"/>
    <col min="7172" max="7172" width="65.5703125" style="1" customWidth="1"/>
    <col min="7173" max="7424" width="9.140625" style="1"/>
    <col min="7425" max="7425" width="4.85546875" style="1" customWidth="1"/>
    <col min="7426" max="7426" width="12.140625" style="1" customWidth="1"/>
    <col min="7427" max="7427" width="22.7109375" style="1" customWidth="1"/>
    <col min="7428" max="7428" width="65.5703125" style="1" customWidth="1"/>
    <col min="7429" max="7680" width="9.140625" style="1"/>
    <col min="7681" max="7681" width="4.85546875" style="1" customWidth="1"/>
    <col min="7682" max="7682" width="12.140625" style="1" customWidth="1"/>
    <col min="7683" max="7683" width="22.7109375" style="1" customWidth="1"/>
    <col min="7684" max="7684" width="65.5703125" style="1" customWidth="1"/>
    <col min="7685" max="7936" width="9.140625" style="1"/>
    <col min="7937" max="7937" width="4.85546875" style="1" customWidth="1"/>
    <col min="7938" max="7938" width="12.140625" style="1" customWidth="1"/>
    <col min="7939" max="7939" width="22.7109375" style="1" customWidth="1"/>
    <col min="7940" max="7940" width="65.5703125" style="1" customWidth="1"/>
    <col min="7941" max="8192" width="9.140625" style="1"/>
    <col min="8193" max="8193" width="4.85546875" style="1" customWidth="1"/>
    <col min="8194" max="8194" width="12.140625" style="1" customWidth="1"/>
    <col min="8195" max="8195" width="22.7109375" style="1" customWidth="1"/>
    <col min="8196" max="8196" width="65.5703125" style="1" customWidth="1"/>
    <col min="8197" max="8448" width="9.140625" style="1"/>
    <col min="8449" max="8449" width="4.85546875" style="1" customWidth="1"/>
    <col min="8450" max="8450" width="12.140625" style="1" customWidth="1"/>
    <col min="8451" max="8451" width="22.7109375" style="1" customWidth="1"/>
    <col min="8452" max="8452" width="65.5703125" style="1" customWidth="1"/>
    <col min="8453" max="8704" width="9.140625" style="1"/>
    <col min="8705" max="8705" width="4.85546875" style="1" customWidth="1"/>
    <col min="8706" max="8706" width="12.140625" style="1" customWidth="1"/>
    <col min="8707" max="8707" width="22.7109375" style="1" customWidth="1"/>
    <col min="8708" max="8708" width="65.5703125" style="1" customWidth="1"/>
    <col min="8709" max="8960" width="9.140625" style="1"/>
    <col min="8961" max="8961" width="4.85546875" style="1" customWidth="1"/>
    <col min="8962" max="8962" width="12.140625" style="1" customWidth="1"/>
    <col min="8963" max="8963" width="22.7109375" style="1" customWidth="1"/>
    <col min="8964" max="8964" width="65.5703125" style="1" customWidth="1"/>
    <col min="8965" max="9216" width="9.140625" style="1"/>
    <col min="9217" max="9217" width="4.85546875" style="1" customWidth="1"/>
    <col min="9218" max="9218" width="12.140625" style="1" customWidth="1"/>
    <col min="9219" max="9219" width="22.7109375" style="1" customWidth="1"/>
    <col min="9220" max="9220" width="65.5703125" style="1" customWidth="1"/>
    <col min="9221" max="9472" width="9.140625" style="1"/>
    <col min="9473" max="9473" width="4.85546875" style="1" customWidth="1"/>
    <col min="9474" max="9474" width="12.140625" style="1" customWidth="1"/>
    <col min="9475" max="9475" width="22.7109375" style="1" customWidth="1"/>
    <col min="9476" max="9476" width="65.5703125" style="1" customWidth="1"/>
    <col min="9477" max="9728" width="9.140625" style="1"/>
    <col min="9729" max="9729" width="4.85546875" style="1" customWidth="1"/>
    <col min="9730" max="9730" width="12.140625" style="1" customWidth="1"/>
    <col min="9731" max="9731" width="22.7109375" style="1" customWidth="1"/>
    <col min="9732" max="9732" width="65.5703125" style="1" customWidth="1"/>
    <col min="9733" max="9984" width="9.140625" style="1"/>
    <col min="9985" max="9985" width="4.85546875" style="1" customWidth="1"/>
    <col min="9986" max="9986" width="12.140625" style="1" customWidth="1"/>
    <col min="9987" max="9987" width="22.7109375" style="1" customWidth="1"/>
    <col min="9988" max="9988" width="65.5703125" style="1" customWidth="1"/>
    <col min="9989" max="10240" width="9.140625" style="1"/>
    <col min="10241" max="10241" width="4.85546875" style="1" customWidth="1"/>
    <col min="10242" max="10242" width="12.140625" style="1" customWidth="1"/>
    <col min="10243" max="10243" width="22.7109375" style="1" customWidth="1"/>
    <col min="10244" max="10244" width="65.5703125" style="1" customWidth="1"/>
    <col min="10245" max="10496" width="9.140625" style="1"/>
    <col min="10497" max="10497" width="4.85546875" style="1" customWidth="1"/>
    <col min="10498" max="10498" width="12.140625" style="1" customWidth="1"/>
    <col min="10499" max="10499" width="22.7109375" style="1" customWidth="1"/>
    <col min="10500" max="10500" width="65.5703125" style="1" customWidth="1"/>
    <col min="10501" max="10752" width="9.140625" style="1"/>
    <col min="10753" max="10753" width="4.85546875" style="1" customWidth="1"/>
    <col min="10754" max="10754" width="12.140625" style="1" customWidth="1"/>
    <col min="10755" max="10755" width="22.7109375" style="1" customWidth="1"/>
    <col min="10756" max="10756" width="65.5703125" style="1" customWidth="1"/>
    <col min="10757" max="11008" width="9.140625" style="1"/>
    <col min="11009" max="11009" width="4.85546875" style="1" customWidth="1"/>
    <col min="11010" max="11010" width="12.140625" style="1" customWidth="1"/>
    <col min="11011" max="11011" width="22.7109375" style="1" customWidth="1"/>
    <col min="11012" max="11012" width="65.5703125" style="1" customWidth="1"/>
    <col min="11013" max="11264" width="9.140625" style="1"/>
    <col min="11265" max="11265" width="4.85546875" style="1" customWidth="1"/>
    <col min="11266" max="11266" width="12.140625" style="1" customWidth="1"/>
    <col min="11267" max="11267" width="22.7109375" style="1" customWidth="1"/>
    <col min="11268" max="11268" width="65.5703125" style="1" customWidth="1"/>
    <col min="11269" max="11520" width="9.140625" style="1"/>
    <col min="11521" max="11521" width="4.85546875" style="1" customWidth="1"/>
    <col min="11522" max="11522" width="12.140625" style="1" customWidth="1"/>
    <col min="11523" max="11523" width="22.7109375" style="1" customWidth="1"/>
    <col min="11524" max="11524" width="65.5703125" style="1" customWidth="1"/>
    <col min="11525" max="11776" width="9.140625" style="1"/>
    <col min="11777" max="11777" width="4.85546875" style="1" customWidth="1"/>
    <col min="11778" max="11778" width="12.140625" style="1" customWidth="1"/>
    <col min="11779" max="11779" width="22.7109375" style="1" customWidth="1"/>
    <col min="11780" max="11780" width="65.5703125" style="1" customWidth="1"/>
    <col min="11781" max="12032" width="9.140625" style="1"/>
    <col min="12033" max="12033" width="4.85546875" style="1" customWidth="1"/>
    <col min="12034" max="12034" width="12.140625" style="1" customWidth="1"/>
    <col min="12035" max="12035" width="22.7109375" style="1" customWidth="1"/>
    <col min="12036" max="12036" width="65.5703125" style="1" customWidth="1"/>
    <col min="12037" max="12288" width="9.140625" style="1"/>
    <col min="12289" max="12289" width="4.85546875" style="1" customWidth="1"/>
    <col min="12290" max="12290" width="12.140625" style="1" customWidth="1"/>
    <col min="12291" max="12291" width="22.7109375" style="1" customWidth="1"/>
    <col min="12292" max="12292" width="65.5703125" style="1" customWidth="1"/>
    <col min="12293" max="12544" width="9.140625" style="1"/>
    <col min="12545" max="12545" width="4.85546875" style="1" customWidth="1"/>
    <col min="12546" max="12546" width="12.140625" style="1" customWidth="1"/>
    <col min="12547" max="12547" width="22.7109375" style="1" customWidth="1"/>
    <col min="12548" max="12548" width="65.5703125" style="1" customWidth="1"/>
    <col min="12549" max="12800" width="9.140625" style="1"/>
    <col min="12801" max="12801" width="4.85546875" style="1" customWidth="1"/>
    <col min="12802" max="12802" width="12.140625" style="1" customWidth="1"/>
    <col min="12803" max="12803" width="22.7109375" style="1" customWidth="1"/>
    <col min="12804" max="12804" width="65.5703125" style="1" customWidth="1"/>
    <col min="12805" max="13056" width="9.140625" style="1"/>
    <col min="13057" max="13057" width="4.85546875" style="1" customWidth="1"/>
    <col min="13058" max="13058" width="12.140625" style="1" customWidth="1"/>
    <col min="13059" max="13059" width="22.7109375" style="1" customWidth="1"/>
    <col min="13060" max="13060" width="65.5703125" style="1" customWidth="1"/>
    <col min="13061" max="13312" width="9.140625" style="1"/>
    <col min="13313" max="13313" width="4.85546875" style="1" customWidth="1"/>
    <col min="13314" max="13314" width="12.140625" style="1" customWidth="1"/>
    <col min="13315" max="13315" width="22.7109375" style="1" customWidth="1"/>
    <col min="13316" max="13316" width="65.5703125" style="1" customWidth="1"/>
    <col min="13317" max="13568" width="9.140625" style="1"/>
    <col min="13569" max="13569" width="4.85546875" style="1" customWidth="1"/>
    <col min="13570" max="13570" width="12.140625" style="1" customWidth="1"/>
    <col min="13571" max="13571" width="22.7109375" style="1" customWidth="1"/>
    <col min="13572" max="13572" width="65.5703125" style="1" customWidth="1"/>
    <col min="13573" max="13824" width="9.140625" style="1"/>
    <col min="13825" max="13825" width="4.85546875" style="1" customWidth="1"/>
    <col min="13826" max="13826" width="12.140625" style="1" customWidth="1"/>
    <col min="13827" max="13827" width="22.7109375" style="1" customWidth="1"/>
    <col min="13828" max="13828" width="65.5703125" style="1" customWidth="1"/>
    <col min="13829" max="14080" width="9.140625" style="1"/>
    <col min="14081" max="14081" width="4.85546875" style="1" customWidth="1"/>
    <col min="14082" max="14082" width="12.140625" style="1" customWidth="1"/>
    <col min="14083" max="14083" width="22.7109375" style="1" customWidth="1"/>
    <col min="14084" max="14084" width="65.5703125" style="1" customWidth="1"/>
    <col min="14085" max="14336" width="9.140625" style="1"/>
    <col min="14337" max="14337" width="4.85546875" style="1" customWidth="1"/>
    <col min="14338" max="14338" width="12.140625" style="1" customWidth="1"/>
    <col min="14339" max="14339" width="22.7109375" style="1" customWidth="1"/>
    <col min="14340" max="14340" width="65.5703125" style="1" customWidth="1"/>
    <col min="14341" max="14592" width="9.140625" style="1"/>
    <col min="14593" max="14593" width="4.85546875" style="1" customWidth="1"/>
    <col min="14594" max="14594" width="12.140625" style="1" customWidth="1"/>
    <col min="14595" max="14595" width="22.7109375" style="1" customWidth="1"/>
    <col min="14596" max="14596" width="65.5703125" style="1" customWidth="1"/>
    <col min="14597" max="14848" width="9.140625" style="1"/>
    <col min="14849" max="14849" width="4.85546875" style="1" customWidth="1"/>
    <col min="14850" max="14850" width="12.140625" style="1" customWidth="1"/>
    <col min="14851" max="14851" width="22.7109375" style="1" customWidth="1"/>
    <col min="14852" max="14852" width="65.5703125" style="1" customWidth="1"/>
    <col min="14853" max="15104" width="9.140625" style="1"/>
    <col min="15105" max="15105" width="4.85546875" style="1" customWidth="1"/>
    <col min="15106" max="15106" width="12.140625" style="1" customWidth="1"/>
    <col min="15107" max="15107" width="22.7109375" style="1" customWidth="1"/>
    <col min="15108" max="15108" width="65.5703125" style="1" customWidth="1"/>
    <col min="15109" max="15360" width="9.140625" style="1"/>
    <col min="15361" max="15361" width="4.85546875" style="1" customWidth="1"/>
    <col min="15362" max="15362" width="12.140625" style="1" customWidth="1"/>
    <col min="15363" max="15363" width="22.7109375" style="1" customWidth="1"/>
    <col min="15364" max="15364" width="65.5703125" style="1" customWidth="1"/>
    <col min="15365" max="15616" width="9.140625" style="1"/>
    <col min="15617" max="15617" width="4.85546875" style="1" customWidth="1"/>
    <col min="15618" max="15618" width="12.140625" style="1" customWidth="1"/>
    <col min="15619" max="15619" width="22.7109375" style="1" customWidth="1"/>
    <col min="15620" max="15620" width="65.5703125" style="1" customWidth="1"/>
    <col min="15621" max="15872" width="9.140625" style="1"/>
    <col min="15873" max="15873" width="4.85546875" style="1" customWidth="1"/>
    <col min="15874" max="15874" width="12.140625" style="1" customWidth="1"/>
    <col min="15875" max="15875" width="22.7109375" style="1" customWidth="1"/>
    <col min="15876" max="15876" width="65.5703125" style="1" customWidth="1"/>
    <col min="15877" max="16128" width="9.140625" style="1"/>
    <col min="16129" max="16129" width="4.85546875" style="1" customWidth="1"/>
    <col min="16130" max="16130" width="12.140625" style="1" customWidth="1"/>
    <col min="16131" max="16131" width="22.7109375" style="1" customWidth="1"/>
    <col min="16132" max="16132" width="65.5703125" style="1" customWidth="1"/>
    <col min="16133" max="16384" width="9.140625" style="1"/>
  </cols>
  <sheetData>
    <row r="1" spans="1:8" ht="12.75" customHeight="1">
      <c r="D1" s="2" t="s">
        <v>0</v>
      </c>
    </row>
    <row r="2" spans="1:8" ht="15">
      <c r="C2" s="3"/>
      <c r="D2" s="2" t="s">
        <v>362</v>
      </c>
    </row>
    <row r="3" spans="1:8" ht="15">
      <c r="B3" s="4"/>
      <c r="C3" s="5"/>
      <c r="D3" s="2" t="s">
        <v>1</v>
      </c>
    </row>
    <row r="4" spans="1:8" ht="12.75" customHeight="1">
      <c r="B4" s="6"/>
      <c r="C4" s="5"/>
      <c r="D4" s="2" t="s">
        <v>336</v>
      </c>
    </row>
    <row r="5" spans="1:8" ht="15">
      <c r="B5" s="7"/>
      <c r="C5" s="8"/>
      <c r="D5" s="2" t="s">
        <v>374</v>
      </c>
      <c r="H5" s="4"/>
    </row>
    <row r="6" spans="1:8" ht="10.5" customHeight="1">
      <c r="B6" s="7"/>
      <c r="C6" s="8"/>
      <c r="D6" s="2"/>
      <c r="H6" s="4"/>
    </row>
    <row r="7" spans="1:8" ht="12.75" customHeight="1">
      <c r="A7" s="282" t="s">
        <v>2</v>
      </c>
      <c r="B7" s="282"/>
      <c r="C7" s="282"/>
      <c r="D7" s="282"/>
      <c r="H7" s="4"/>
    </row>
    <row r="8" spans="1:8" ht="40.5" customHeight="1">
      <c r="A8" s="282"/>
      <c r="B8" s="282"/>
      <c r="C8" s="282"/>
      <c r="D8" s="282"/>
    </row>
    <row r="9" spans="1:8" ht="12.75" customHeight="1">
      <c r="B9" s="9"/>
      <c r="C9" s="10"/>
      <c r="D9" s="11"/>
    </row>
    <row r="10" spans="1:8" ht="12.75" customHeight="1">
      <c r="A10" s="283" t="s">
        <v>3</v>
      </c>
      <c r="B10" s="283" t="s">
        <v>4</v>
      </c>
      <c r="C10" s="283"/>
      <c r="D10" s="283" t="s">
        <v>5</v>
      </c>
    </row>
    <row r="11" spans="1:8" ht="39.75" customHeight="1">
      <c r="A11" s="283"/>
      <c r="B11" s="12" t="s">
        <v>6</v>
      </c>
      <c r="C11" s="12" t="s">
        <v>7</v>
      </c>
      <c r="D11" s="283"/>
    </row>
    <row r="12" spans="1:8" ht="13.5" customHeight="1">
      <c r="A12" s="284">
        <v>1</v>
      </c>
      <c r="B12" s="285" t="s">
        <v>8</v>
      </c>
      <c r="C12" s="286"/>
      <c r="D12" s="286"/>
    </row>
    <row r="13" spans="1:8" ht="60.75" customHeight="1">
      <c r="A13" s="284"/>
      <c r="B13" s="13">
        <v>182</v>
      </c>
      <c r="C13" s="14" t="s">
        <v>9</v>
      </c>
      <c r="D13" s="15" t="s">
        <v>10</v>
      </c>
    </row>
    <row r="14" spans="1:8" ht="105" customHeight="1">
      <c r="A14" s="16"/>
      <c r="B14" s="13">
        <v>182</v>
      </c>
      <c r="C14" s="14" t="s">
        <v>11</v>
      </c>
      <c r="D14" s="15" t="s">
        <v>12</v>
      </c>
    </row>
    <row r="15" spans="1:8" ht="46.5" customHeight="1">
      <c r="A15" s="16"/>
      <c r="B15" s="13">
        <v>182</v>
      </c>
      <c r="C15" s="14" t="s">
        <v>13</v>
      </c>
      <c r="D15" s="15" t="s">
        <v>14</v>
      </c>
    </row>
    <row r="16" spans="1:8" ht="90">
      <c r="A16" s="16"/>
      <c r="B16" s="13">
        <v>182</v>
      </c>
      <c r="C16" s="14" t="s">
        <v>15</v>
      </c>
      <c r="D16" s="15" t="s">
        <v>16</v>
      </c>
    </row>
    <row r="17" spans="1:4" ht="15">
      <c r="A17" s="16"/>
      <c r="B17" s="13">
        <v>182</v>
      </c>
      <c r="C17" s="13" t="s">
        <v>17</v>
      </c>
      <c r="D17" s="15" t="s">
        <v>18</v>
      </c>
    </row>
    <row r="18" spans="1:4" ht="30">
      <c r="A18" s="16"/>
      <c r="B18" s="13">
        <v>182</v>
      </c>
      <c r="C18" s="13" t="s">
        <v>19</v>
      </c>
      <c r="D18" s="15" t="s">
        <v>20</v>
      </c>
    </row>
    <row r="19" spans="1:4" ht="44.25" customHeight="1">
      <c r="A19" s="16"/>
      <c r="B19" s="13">
        <v>182</v>
      </c>
      <c r="C19" s="13" t="s">
        <v>21</v>
      </c>
      <c r="D19" s="15" t="s">
        <v>22</v>
      </c>
    </row>
    <row r="20" spans="1:4" ht="30.75" customHeight="1">
      <c r="A20" s="16"/>
      <c r="B20" s="13">
        <v>182</v>
      </c>
      <c r="C20" s="13" t="s">
        <v>23</v>
      </c>
      <c r="D20" s="17" t="s">
        <v>24</v>
      </c>
    </row>
    <row r="21" spans="1:4" ht="32.25" customHeight="1">
      <c r="A21" s="16"/>
      <c r="B21" s="13">
        <v>182</v>
      </c>
      <c r="C21" s="13" t="s">
        <v>25</v>
      </c>
      <c r="D21" s="17" t="s">
        <v>299</v>
      </c>
    </row>
  </sheetData>
  <mergeCells count="6">
    <mergeCell ref="A7:D8"/>
    <mergeCell ref="A10:A11"/>
    <mergeCell ref="B10:C10"/>
    <mergeCell ref="D10:D11"/>
    <mergeCell ref="A12:A13"/>
    <mergeCell ref="B12:D12"/>
  </mergeCells>
  <pageMargins left="0.39370078740157483" right="0.11811023622047245" top="0.74803149606299213" bottom="0.74803149606299213" header="0.31496062992125984" footer="0.31496062992125984"/>
  <pageSetup paperSize="9"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04"/>
  <sheetViews>
    <sheetView topLeftCell="A24" workbookViewId="0">
      <selection activeCell="K75" sqref="K75"/>
    </sheetView>
  </sheetViews>
  <sheetFormatPr defaultRowHeight="15.75"/>
  <cols>
    <col min="1" max="1" width="46.42578125" style="61" customWidth="1"/>
    <col min="2" max="2" width="14.7109375" style="51" customWidth="1"/>
    <col min="3" max="3" width="6.85546875" style="51" customWidth="1"/>
    <col min="4" max="4" width="6.5703125" style="51" customWidth="1"/>
    <col min="5" max="5" width="6.140625" style="51" customWidth="1"/>
    <col min="6" max="6" width="7.28515625" style="51" customWidth="1"/>
    <col min="7" max="7" width="9.28515625" style="51" customWidth="1"/>
    <col min="257" max="257" width="57.42578125" customWidth="1"/>
    <col min="258" max="258" width="15.42578125" customWidth="1"/>
    <col min="259" max="259" width="6.85546875" customWidth="1"/>
    <col min="260" max="260" width="7.7109375" customWidth="1"/>
    <col min="261" max="261" width="7.5703125" customWidth="1"/>
    <col min="262" max="262" width="7.85546875" customWidth="1"/>
    <col min="263" max="263" width="13.28515625" customWidth="1"/>
    <col min="513" max="513" width="57.42578125" customWidth="1"/>
    <col min="514" max="514" width="15.42578125" customWidth="1"/>
    <col min="515" max="515" width="6.85546875" customWidth="1"/>
    <col min="516" max="516" width="7.7109375" customWidth="1"/>
    <col min="517" max="517" width="7.5703125" customWidth="1"/>
    <col min="518" max="518" width="7.85546875" customWidth="1"/>
    <col min="519" max="519" width="13.28515625" customWidth="1"/>
    <col min="769" max="769" width="57.42578125" customWidth="1"/>
    <col min="770" max="770" width="15.42578125" customWidth="1"/>
    <col min="771" max="771" width="6.85546875" customWidth="1"/>
    <col min="772" max="772" width="7.7109375" customWidth="1"/>
    <col min="773" max="773" width="7.5703125" customWidth="1"/>
    <col min="774" max="774" width="7.85546875" customWidth="1"/>
    <col min="775" max="775" width="13.28515625" customWidth="1"/>
    <col min="1025" max="1025" width="57.42578125" customWidth="1"/>
    <col min="1026" max="1026" width="15.42578125" customWidth="1"/>
    <col min="1027" max="1027" width="6.85546875" customWidth="1"/>
    <col min="1028" max="1028" width="7.7109375" customWidth="1"/>
    <col min="1029" max="1029" width="7.5703125" customWidth="1"/>
    <col min="1030" max="1030" width="7.85546875" customWidth="1"/>
    <col min="1031" max="1031" width="13.28515625" customWidth="1"/>
    <col min="1281" max="1281" width="57.42578125" customWidth="1"/>
    <col min="1282" max="1282" width="15.42578125" customWidth="1"/>
    <col min="1283" max="1283" width="6.85546875" customWidth="1"/>
    <col min="1284" max="1284" width="7.7109375" customWidth="1"/>
    <col min="1285" max="1285" width="7.5703125" customWidth="1"/>
    <col min="1286" max="1286" width="7.85546875" customWidth="1"/>
    <col min="1287" max="1287" width="13.28515625" customWidth="1"/>
    <col min="1537" max="1537" width="57.42578125" customWidth="1"/>
    <col min="1538" max="1538" width="15.42578125" customWidth="1"/>
    <col min="1539" max="1539" width="6.85546875" customWidth="1"/>
    <col min="1540" max="1540" width="7.7109375" customWidth="1"/>
    <col min="1541" max="1541" width="7.5703125" customWidth="1"/>
    <col min="1542" max="1542" width="7.85546875" customWidth="1"/>
    <col min="1543" max="1543" width="13.28515625" customWidth="1"/>
    <col min="1793" max="1793" width="57.42578125" customWidth="1"/>
    <col min="1794" max="1794" width="15.42578125" customWidth="1"/>
    <col min="1795" max="1795" width="6.85546875" customWidth="1"/>
    <col min="1796" max="1796" width="7.7109375" customWidth="1"/>
    <col min="1797" max="1797" width="7.5703125" customWidth="1"/>
    <col min="1798" max="1798" width="7.85546875" customWidth="1"/>
    <col min="1799" max="1799" width="13.28515625" customWidth="1"/>
    <col min="2049" max="2049" width="57.42578125" customWidth="1"/>
    <col min="2050" max="2050" width="15.42578125" customWidth="1"/>
    <col min="2051" max="2051" width="6.85546875" customWidth="1"/>
    <col min="2052" max="2052" width="7.7109375" customWidth="1"/>
    <col min="2053" max="2053" width="7.5703125" customWidth="1"/>
    <col min="2054" max="2054" width="7.85546875" customWidth="1"/>
    <col min="2055" max="2055" width="13.28515625" customWidth="1"/>
    <col min="2305" max="2305" width="57.42578125" customWidth="1"/>
    <col min="2306" max="2306" width="15.42578125" customWidth="1"/>
    <col min="2307" max="2307" width="6.85546875" customWidth="1"/>
    <col min="2308" max="2308" width="7.7109375" customWidth="1"/>
    <col min="2309" max="2309" width="7.5703125" customWidth="1"/>
    <col min="2310" max="2310" width="7.85546875" customWidth="1"/>
    <col min="2311" max="2311" width="13.28515625" customWidth="1"/>
    <col min="2561" max="2561" width="57.42578125" customWidth="1"/>
    <col min="2562" max="2562" width="15.42578125" customWidth="1"/>
    <col min="2563" max="2563" width="6.85546875" customWidth="1"/>
    <col min="2564" max="2564" width="7.7109375" customWidth="1"/>
    <col min="2565" max="2565" width="7.5703125" customWidth="1"/>
    <col min="2566" max="2566" width="7.85546875" customWidth="1"/>
    <col min="2567" max="2567" width="13.28515625" customWidth="1"/>
    <col min="2817" max="2817" width="57.42578125" customWidth="1"/>
    <col min="2818" max="2818" width="15.42578125" customWidth="1"/>
    <col min="2819" max="2819" width="6.85546875" customWidth="1"/>
    <col min="2820" max="2820" width="7.7109375" customWidth="1"/>
    <col min="2821" max="2821" width="7.5703125" customWidth="1"/>
    <col min="2822" max="2822" width="7.85546875" customWidth="1"/>
    <col min="2823" max="2823" width="13.28515625" customWidth="1"/>
    <col min="3073" max="3073" width="57.42578125" customWidth="1"/>
    <col min="3074" max="3074" width="15.42578125" customWidth="1"/>
    <col min="3075" max="3075" width="6.85546875" customWidth="1"/>
    <col min="3076" max="3076" width="7.7109375" customWidth="1"/>
    <col min="3077" max="3077" width="7.5703125" customWidth="1"/>
    <col min="3078" max="3078" width="7.85546875" customWidth="1"/>
    <col min="3079" max="3079" width="13.28515625" customWidth="1"/>
    <col min="3329" max="3329" width="57.42578125" customWidth="1"/>
    <col min="3330" max="3330" width="15.42578125" customWidth="1"/>
    <col min="3331" max="3331" width="6.85546875" customWidth="1"/>
    <col min="3332" max="3332" width="7.7109375" customWidth="1"/>
    <col min="3333" max="3333" width="7.5703125" customWidth="1"/>
    <col min="3334" max="3334" width="7.85546875" customWidth="1"/>
    <col min="3335" max="3335" width="13.28515625" customWidth="1"/>
    <col min="3585" max="3585" width="57.42578125" customWidth="1"/>
    <col min="3586" max="3586" width="15.42578125" customWidth="1"/>
    <col min="3587" max="3587" width="6.85546875" customWidth="1"/>
    <col min="3588" max="3588" width="7.7109375" customWidth="1"/>
    <col min="3589" max="3589" width="7.5703125" customWidth="1"/>
    <col min="3590" max="3590" width="7.85546875" customWidth="1"/>
    <col min="3591" max="3591" width="13.28515625" customWidth="1"/>
    <col min="3841" max="3841" width="57.42578125" customWidth="1"/>
    <col min="3842" max="3842" width="15.42578125" customWidth="1"/>
    <col min="3843" max="3843" width="6.85546875" customWidth="1"/>
    <col min="3844" max="3844" width="7.7109375" customWidth="1"/>
    <col min="3845" max="3845" width="7.5703125" customWidth="1"/>
    <col min="3846" max="3846" width="7.85546875" customWidth="1"/>
    <col min="3847" max="3847" width="13.28515625" customWidth="1"/>
    <col min="4097" max="4097" width="57.42578125" customWidth="1"/>
    <col min="4098" max="4098" width="15.42578125" customWidth="1"/>
    <col min="4099" max="4099" width="6.85546875" customWidth="1"/>
    <col min="4100" max="4100" width="7.7109375" customWidth="1"/>
    <col min="4101" max="4101" width="7.5703125" customWidth="1"/>
    <col min="4102" max="4102" width="7.85546875" customWidth="1"/>
    <col min="4103" max="4103" width="13.28515625" customWidth="1"/>
    <col min="4353" max="4353" width="57.42578125" customWidth="1"/>
    <col min="4354" max="4354" width="15.42578125" customWidth="1"/>
    <col min="4355" max="4355" width="6.85546875" customWidth="1"/>
    <col min="4356" max="4356" width="7.7109375" customWidth="1"/>
    <col min="4357" max="4357" width="7.5703125" customWidth="1"/>
    <col min="4358" max="4358" width="7.85546875" customWidth="1"/>
    <col min="4359" max="4359" width="13.28515625" customWidth="1"/>
    <col min="4609" max="4609" width="57.42578125" customWidth="1"/>
    <col min="4610" max="4610" width="15.42578125" customWidth="1"/>
    <col min="4611" max="4611" width="6.85546875" customWidth="1"/>
    <col min="4612" max="4612" width="7.7109375" customWidth="1"/>
    <col min="4613" max="4613" width="7.5703125" customWidth="1"/>
    <col min="4614" max="4614" width="7.85546875" customWidth="1"/>
    <col min="4615" max="4615" width="13.28515625" customWidth="1"/>
    <col min="4865" max="4865" width="57.42578125" customWidth="1"/>
    <col min="4866" max="4866" width="15.42578125" customWidth="1"/>
    <col min="4867" max="4867" width="6.85546875" customWidth="1"/>
    <col min="4868" max="4868" width="7.7109375" customWidth="1"/>
    <col min="4869" max="4869" width="7.5703125" customWidth="1"/>
    <col min="4870" max="4870" width="7.85546875" customWidth="1"/>
    <col min="4871" max="4871" width="13.28515625" customWidth="1"/>
    <col min="5121" max="5121" width="57.42578125" customWidth="1"/>
    <col min="5122" max="5122" width="15.42578125" customWidth="1"/>
    <col min="5123" max="5123" width="6.85546875" customWidth="1"/>
    <col min="5124" max="5124" width="7.7109375" customWidth="1"/>
    <col min="5125" max="5125" width="7.5703125" customWidth="1"/>
    <col min="5126" max="5126" width="7.85546875" customWidth="1"/>
    <col min="5127" max="5127" width="13.28515625" customWidth="1"/>
    <col min="5377" max="5377" width="57.42578125" customWidth="1"/>
    <col min="5378" max="5378" width="15.42578125" customWidth="1"/>
    <col min="5379" max="5379" width="6.85546875" customWidth="1"/>
    <col min="5380" max="5380" width="7.7109375" customWidth="1"/>
    <col min="5381" max="5381" width="7.5703125" customWidth="1"/>
    <col min="5382" max="5382" width="7.85546875" customWidth="1"/>
    <col min="5383" max="5383" width="13.28515625" customWidth="1"/>
    <col min="5633" max="5633" width="57.42578125" customWidth="1"/>
    <col min="5634" max="5634" width="15.42578125" customWidth="1"/>
    <col min="5635" max="5635" width="6.85546875" customWidth="1"/>
    <col min="5636" max="5636" width="7.7109375" customWidth="1"/>
    <col min="5637" max="5637" width="7.5703125" customWidth="1"/>
    <col min="5638" max="5638" width="7.85546875" customWidth="1"/>
    <col min="5639" max="5639" width="13.28515625" customWidth="1"/>
    <col min="5889" max="5889" width="57.42578125" customWidth="1"/>
    <col min="5890" max="5890" width="15.42578125" customWidth="1"/>
    <col min="5891" max="5891" width="6.85546875" customWidth="1"/>
    <col min="5892" max="5892" width="7.7109375" customWidth="1"/>
    <col min="5893" max="5893" width="7.5703125" customWidth="1"/>
    <col min="5894" max="5894" width="7.85546875" customWidth="1"/>
    <col min="5895" max="5895" width="13.28515625" customWidth="1"/>
    <col min="6145" max="6145" width="57.42578125" customWidth="1"/>
    <col min="6146" max="6146" width="15.42578125" customWidth="1"/>
    <col min="6147" max="6147" width="6.85546875" customWidth="1"/>
    <col min="6148" max="6148" width="7.7109375" customWidth="1"/>
    <col min="6149" max="6149" width="7.5703125" customWidth="1"/>
    <col min="6150" max="6150" width="7.85546875" customWidth="1"/>
    <col min="6151" max="6151" width="13.28515625" customWidth="1"/>
    <col min="6401" max="6401" width="57.42578125" customWidth="1"/>
    <col min="6402" max="6402" width="15.42578125" customWidth="1"/>
    <col min="6403" max="6403" width="6.85546875" customWidth="1"/>
    <col min="6404" max="6404" width="7.7109375" customWidth="1"/>
    <col min="6405" max="6405" width="7.5703125" customWidth="1"/>
    <col min="6406" max="6406" width="7.85546875" customWidth="1"/>
    <col min="6407" max="6407" width="13.28515625" customWidth="1"/>
    <col min="6657" max="6657" width="57.42578125" customWidth="1"/>
    <col min="6658" max="6658" width="15.42578125" customWidth="1"/>
    <col min="6659" max="6659" width="6.85546875" customWidth="1"/>
    <col min="6660" max="6660" width="7.7109375" customWidth="1"/>
    <col min="6661" max="6661" width="7.5703125" customWidth="1"/>
    <col min="6662" max="6662" width="7.85546875" customWidth="1"/>
    <col min="6663" max="6663" width="13.28515625" customWidth="1"/>
    <col min="6913" max="6913" width="57.42578125" customWidth="1"/>
    <col min="6914" max="6914" width="15.42578125" customWidth="1"/>
    <col min="6915" max="6915" width="6.85546875" customWidth="1"/>
    <col min="6916" max="6916" width="7.7109375" customWidth="1"/>
    <col min="6917" max="6917" width="7.5703125" customWidth="1"/>
    <col min="6918" max="6918" width="7.85546875" customWidth="1"/>
    <col min="6919" max="6919" width="13.28515625" customWidth="1"/>
    <col min="7169" max="7169" width="57.42578125" customWidth="1"/>
    <col min="7170" max="7170" width="15.42578125" customWidth="1"/>
    <col min="7171" max="7171" width="6.85546875" customWidth="1"/>
    <col min="7172" max="7172" width="7.7109375" customWidth="1"/>
    <col min="7173" max="7173" width="7.5703125" customWidth="1"/>
    <col min="7174" max="7174" width="7.85546875" customWidth="1"/>
    <col min="7175" max="7175" width="13.28515625" customWidth="1"/>
    <col min="7425" max="7425" width="57.42578125" customWidth="1"/>
    <col min="7426" max="7426" width="15.42578125" customWidth="1"/>
    <col min="7427" max="7427" width="6.85546875" customWidth="1"/>
    <col min="7428" max="7428" width="7.7109375" customWidth="1"/>
    <col min="7429" max="7429" width="7.5703125" customWidth="1"/>
    <col min="7430" max="7430" width="7.85546875" customWidth="1"/>
    <col min="7431" max="7431" width="13.28515625" customWidth="1"/>
    <col min="7681" max="7681" width="57.42578125" customWidth="1"/>
    <col min="7682" max="7682" width="15.42578125" customWidth="1"/>
    <col min="7683" max="7683" width="6.85546875" customWidth="1"/>
    <col min="7684" max="7684" width="7.7109375" customWidth="1"/>
    <col min="7685" max="7685" width="7.5703125" customWidth="1"/>
    <col min="7686" max="7686" width="7.85546875" customWidth="1"/>
    <col min="7687" max="7687" width="13.28515625" customWidth="1"/>
    <col min="7937" max="7937" width="57.42578125" customWidth="1"/>
    <col min="7938" max="7938" width="15.42578125" customWidth="1"/>
    <col min="7939" max="7939" width="6.85546875" customWidth="1"/>
    <col min="7940" max="7940" width="7.7109375" customWidth="1"/>
    <col min="7941" max="7941" width="7.5703125" customWidth="1"/>
    <col min="7942" max="7942" width="7.85546875" customWidth="1"/>
    <col min="7943" max="7943" width="13.28515625" customWidth="1"/>
    <col min="8193" max="8193" width="57.42578125" customWidth="1"/>
    <col min="8194" max="8194" width="15.42578125" customWidth="1"/>
    <col min="8195" max="8195" width="6.85546875" customWidth="1"/>
    <col min="8196" max="8196" width="7.7109375" customWidth="1"/>
    <col min="8197" max="8197" width="7.5703125" customWidth="1"/>
    <col min="8198" max="8198" width="7.85546875" customWidth="1"/>
    <col min="8199" max="8199" width="13.28515625" customWidth="1"/>
    <col min="8449" max="8449" width="57.42578125" customWidth="1"/>
    <col min="8450" max="8450" width="15.42578125" customWidth="1"/>
    <col min="8451" max="8451" width="6.85546875" customWidth="1"/>
    <col min="8452" max="8452" width="7.7109375" customWidth="1"/>
    <col min="8453" max="8453" width="7.5703125" customWidth="1"/>
    <col min="8454" max="8454" width="7.85546875" customWidth="1"/>
    <col min="8455" max="8455" width="13.28515625" customWidth="1"/>
    <col min="8705" max="8705" width="57.42578125" customWidth="1"/>
    <col min="8706" max="8706" width="15.42578125" customWidth="1"/>
    <col min="8707" max="8707" width="6.85546875" customWidth="1"/>
    <col min="8708" max="8708" width="7.7109375" customWidth="1"/>
    <col min="8709" max="8709" width="7.5703125" customWidth="1"/>
    <col min="8710" max="8710" width="7.85546875" customWidth="1"/>
    <col min="8711" max="8711" width="13.28515625" customWidth="1"/>
    <col min="8961" max="8961" width="57.42578125" customWidth="1"/>
    <col min="8962" max="8962" width="15.42578125" customWidth="1"/>
    <col min="8963" max="8963" width="6.85546875" customWidth="1"/>
    <col min="8964" max="8964" width="7.7109375" customWidth="1"/>
    <col min="8965" max="8965" width="7.5703125" customWidth="1"/>
    <col min="8966" max="8966" width="7.85546875" customWidth="1"/>
    <col min="8967" max="8967" width="13.28515625" customWidth="1"/>
    <col min="9217" max="9217" width="57.42578125" customWidth="1"/>
    <col min="9218" max="9218" width="15.42578125" customWidth="1"/>
    <col min="9219" max="9219" width="6.85546875" customWidth="1"/>
    <col min="9220" max="9220" width="7.7109375" customWidth="1"/>
    <col min="9221" max="9221" width="7.5703125" customWidth="1"/>
    <col min="9222" max="9222" width="7.85546875" customWidth="1"/>
    <col min="9223" max="9223" width="13.28515625" customWidth="1"/>
    <col min="9473" max="9473" width="57.42578125" customWidth="1"/>
    <col min="9474" max="9474" width="15.42578125" customWidth="1"/>
    <col min="9475" max="9475" width="6.85546875" customWidth="1"/>
    <col min="9476" max="9476" width="7.7109375" customWidth="1"/>
    <col min="9477" max="9477" width="7.5703125" customWidth="1"/>
    <col min="9478" max="9478" width="7.85546875" customWidth="1"/>
    <col min="9479" max="9479" width="13.28515625" customWidth="1"/>
    <col min="9729" max="9729" width="57.42578125" customWidth="1"/>
    <col min="9730" max="9730" width="15.42578125" customWidth="1"/>
    <col min="9731" max="9731" width="6.85546875" customWidth="1"/>
    <col min="9732" max="9732" width="7.7109375" customWidth="1"/>
    <col min="9733" max="9733" width="7.5703125" customWidth="1"/>
    <col min="9734" max="9734" width="7.85546875" customWidth="1"/>
    <col min="9735" max="9735" width="13.28515625" customWidth="1"/>
    <col min="9985" max="9985" width="57.42578125" customWidth="1"/>
    <col min="9986" max="9986" width="15.42578125" customWidth="1"/>
    <col min="9987" max="9987" width="6.85546875" customWidth="1"/>
    <col min="9988" max="9988" width="7.7109375" customWidth="1"/>
    <col min="9989" max="9989" width="7.5703125" customWidth="1"/>
    <col min="9990" max="9990" width="7.85546875" customWidth="1"/>
    <col min="9991" max="9991" width="13.28515625" customWidth="1"/>
    <col min="10241" max="10241" width="57.42578125" customWidth="1"/>
    <col min="10242" max="10242" width="15.42578125" customWidth="1"/>
    <col min="10243" max="10243" width="6.85546875" customWidth="1"/>
    <col min="10244" max="10244" width="7.7109375" customWidth="1"/>
    <col min="10245" max="10245" width="7.5703125" customWidth="1"/>
    <col min="10246" max="10246" width="7.85546875" customWidth="1"/>
    <col min="10247" max="10247" width="13.28515625" customWidth="1"/>
    <col min="10497" max="10497" width="57.42578125" customWidth="1"/>
    <col min="10498" max="10498" width="15.42578125" customWidth="1"/>
    <col min="10499" max="10499" width="6.85546875" customWidth="1"/>
    <col min="10500" max="10500" width="7.7109375" customWidth="1"/>
    <col min="10501" max="10501" width="7.5703125" customWidth="1"/>
    <col min="10502" max="10502" width="7.85546875" customWidth="1"/>
    <col min="10503" max="10503" width="13.28515625" customWidth="1"/>
    <col min="10753" max="10753" width="57.42578125" customWidth="1"/>
    <col min="10754" max="10754" width="15.42578125" customWidth="1"/>
    <col min="10755" max="10755" width="6.85546875" customWidth="1"/>
    <col min="10756" max="10756" width="7.7109375" customWidth="1"/>
    <col min="10757" max="10757" width="7.5703125" customWidth="1"/>
    <col min="10758" max="10758" width="7.85546875" customWidth="1"/>
    <col min="10759" max="10759" width="13.28515625" customWidth="1"/>
    <col min="11009" max="11009" width="57.42578125" customWidth="1"/>
    <col min="11010" max="11010" width="15.42578125" customWidth="1"/>
    <col min="11011" max="11011" width="6.85546875" customWidth="1"/>
    <col min="11012" max="11012" width="7.7109375" customWidth="1"/>
    <col min="11013" max="11013" width="7.5703125" customWidth="1"/>
    <col min="11014" max="11014" width="7.85546875" customWidth="1"/>
    <col min="11015" max="11015" width="13.28515625" customWidth="1"/>
    <col min="11265" max="11265" width="57.42578125" customWidth="1"/>
    <col min="11266" max="11266" width="15.42578125" customWidth="1"/>
    <col min="11267" max="11267" width="6.85546875" customWidth="1"/>
    <col min="11268" max="11268" width="7.7109375" customWidth="1"/>
    <col min="11269" max="11269" width="7.5703125" customWidth="1"/>
    <col min="11270" max="11270" width="7.85546875" customWidth="1"/>
    <col min="11271" max="11271" width="13.28515625" customWidth="1"/>
    <col min="11521" max="11521" width="57.42578125" customWidth="1"/>
    <col min="11522" max="11522" width="15.42578125" customWidth="1"/>
    <col min="11523" max="11523" width="6.85546875" customWidth="1"/>
    <col min="11524" max="11524" width="7.7109375" customWidth="1"/>
    <col min="11525" max="11525" width="7.5703125" customWidth="1"/>
    <col min="11526" max="11526" width="7.85546875" customWidth="1"/>
    <col min="11527" max="11527" width="13.28515625" customWidth="1"/>
    <col min="11777" max="11777" width="57.42578125" customWidth="1"/>
    <col min="11778" max="11778" width="15.42578125" customWidth="1"/>
    <col min="11779" max="11779" width="6.85546875" customWidth="1"/>
    <col min="11780" max="11780" width="7.7109375" customWidth="1"/>
    <col min="11781" max="11781" width="7.5703125" customWidth="1"/>
    <col min="11782" max="11782" width="7.85546875" customWidth="1"/>
    <col min="11783" max="11783" width="13.28515625" customWidth="1"/>
    <col min="12033" max="12033" width="57.42578125" customWidth="1"/>
    <col min="12034" max="12034" width="15.42578125" customWidth="1"/>
    <col min="12035" max="12035" width="6.85546875" customWidth="1"/>
    <col min="12036" max="12036" width="7.7109375" customWidth="1"/>
    <col min="12037" max="12037" width="7.5703125" customWidth="1"/>
    <col min="12038" max="12038" width="7.85546875" customWidth="1"/>
    <col min="12039" max="12039" width="13.28515625" customWidth="1"/>
    <col min="12289" max="12289" width="57.42578125" customWidth="1"/>
    <col min="12290" max="12290" width="15.42578125" customWidth="1"/>
    <col min="12291" max="12291" width="6.85546875" customWidth="1"/>
    <col min="12292" max="12292" width="7.7109375" customWidth="1"/>
    <col min="12293" max="12293" width="7.5703125" customWidth="1"/>
    <col min="12294" max="12294" width="7.85546875" customWidth="1"/>
    <col min="12295" max="12295" width="13.28515625" customWidth="1"/>
    <col min="12545" max="12545" width="57.42578125" customWidth="1"/>
    <col min="12546" max="12546" width="15.42578125" customWidth="1"/>
    <col min="12547" max="12547" width="6.85546875" customWidth="1"/>
    <col min="12548" max="12548" width="7.7109375" customWidth="1"/>
    <col min="12549" max="12549" width="7.5703125" customWidth="1"/>
    <col min="12550" max="12550" width="7.85546875" customWidth="1"/>
    <col min="12551" max="12551" width="13.28515625" customWidth="1"/>
    <col min="12801" max="12801" width="57.42578125" customWidth="1"/>
    <col min="12802" max="12802" width="15.42578125" customWidth="1"/>
    <col min="12803" max="12803" width="6.85546875" customWidth="1"/>
    <col min="12804" max="12804" width="7.7109375" customWidth="1"/>
    <col min="12805" max="12805" width="7.5703125" customWidth="1"/>
    <col min="12806" max="12806" width="7.85546875" customWidth="1"/>
    <col min="12807" max="12807" width="13.28515625" customWidth="1"/>
    <col min="13057" max="13057" width="57.42578125" customWidth="1"/>
    <col min="13058" max="13058" width="15.42578125" customWidth="1"/>
    <col min="13059" max="13059" width="6.85546875" customWidth="1"/>
    <col min="13060" max="13060" width="7.7109375" customWidth="1"/>
    <col min="13061" max="13061" width="7.5703125" customWidth="1"/>
    <col min="13062" max="13062" width="7.85546875" customWidth="1"/>
    <col min="13063" max="13063" width="13.28515625" customWidth="1"/>
    <col min="13313" max="13313" width="57.42578125" customWidth="1"/>
    <col min="13314" max="13314" width="15.42578125" customWidth="1"/>
    <col min="13315" max="13315" width="6.85546875" customWidth="1"/>
    <col min="13316" max="13316" width="7.7109375" customWidth="1"/>
    <col min="13317" max="13317" width="7.5703125" customWidth="1"/>
    <col min="13318" max="13318" width="7.85546875" customWidth="1"/>
    <col min="13319" max="13319" width="13.28515625" customWidth="1"/>
    <col min="13569" max="13569" width="57.42578125" customWidth="1"/>
    <col min="13570" max="13570" width="15.42578125" customWidth="1"/>
    <col min="13571" max="13571" width="6.85546875" customWidth="1"/>
    <col min="13572" max="13572" width="7.7109375" customWidth="1"/>
    <col min="13573" max="13573" width="7.5703125" customWidth="1"/>
    <col min="13574" max="13574" width="7.85546875" customWidth="1"/>
    <col min="13575" max="13575" width="13.28515625" customWidth="1"/>
    <col min="13825" max="13825" width="57.42578125" customWidth="1"/>
    <col min="13826" max="13826" width="15.42578125" customWidth="1"/>
    <col min="13827" max="13827" width="6.85546875" customWidth="1"/>
    <col min="13828" max="13828" width="7.7109375" customWidth="1"/>
    <col min="13829" max="13829" width="7.5703125" customWidth="1"/>
    <col min="13830" max="13830" width="7.85546875" customWidth="1"/>
    <col min="13831" max="13831" width="13.28515625" customWidth="1"/>
    <col min="14081" max="14081" width="57.42578125" customWidth="1"/>
    <col min="14082" max="14082" width="15.42578125" customWidth="1"/>
    <col min="14083" max="14083" width="6.85546875" customWidth="1"/>
    <col min="14084" max="14084" width="7.7109375" customWidth="1"/>
    <col min="14085" max="14085" width="7.5703125" customWidth="1"/>
    <col min="14086" max="14086" width="7.85546875" customWidth="1"/>
    <col min="14087" max="14087" width="13.28515625" customWidth="1"/>
    <col min="14337" max="14337" width="57.42578125" customWidth="1"/>
    <col min="14338" max="14338" width="15.42578125" customWidth="1"/>
    <col min="14339" max="14339" width="6.85546875" customWidth="1"/>
    <col min="14340" max="14340" width="7.7109375" customWidth="1"/>
    <col min="14341" max="14341" width="7.5703125" customWidth="1"/>
    <col min="14342" max="14342" width="7.85546875" customWidth="1"/>
    <col min="14343" max="14343" width="13.28515625" customWidth="1"/>
    <col min="14593" max="14593" width="57.42578125" customWidth="1"/>
    <col min="14594" max="14594" width="15.42578125" customWidth="1"/>
    <col min="14595" max="14595" width="6.85546875" customWidth="1"/>
    <col min="14596" max="14596" width="7.7109375" customWidth="1"/>
    <col min="14597" max="14597" width="7.5703125" customWidth="1"/>
    <col min="14598" max="14598" width="7.85546875" customWidth="1"/>
    <col min="14599" max="14599" width="13.28515625" customWidth="1"/>
    <col min="14849" max="14849" width="57.42578125" customWidth="1"/>
    <col min="14850" max="14850" width="15.42578125" customWidth="1"/>
    <col min="14851" max="14851" width="6.85546875" customWidth="1"/>
    <col min="14852" max="14852" width="7.7109375" customWidth="1"/>
    <col min="14853" max="14853" width="7.5703125" customWidth="1"/>
    <col min="14854" max="14854" width="7.85546875" customWidth="1"/>
    <col min="14855" max="14855" width="13.28515625" customWidth="1"/>
    <col min="15105" max="15105" width="57.42578125" customWidth="1"/>
    <col min="15106" max="15106" width="15.42578125" customWidth="1"/>
    <col min="15107" max="15107" width="6.85546875" customWidth="1"/>
    <col min="15108" max="15108" width="7.7109375" customWidth="1"/>
    <col min="15109" max="15109" width="7.5703125" customWidth="1"/>
    <col min="15110" max="15110" width="7.85546875" customWidth="1"/>
    <col min="15111" max="15111" width="13.28515625" customWidth="1"/>
    <col min="15361" max="15361" width="57.42578125" customWidth="1"/>
    <col min="15362" max="15362" width="15.42578125" customWidth="1"/>
    <col min="15363" max="15363" width="6.85546875" customWidth="1"/>
    <col min="15364" max="15364" width="7.7109375" customWidth="1"/>
    <col min="15365" max="15365" width="7.5703125" customWidth="1"/>
    <col min="15366" max="15366" width="7.85546875" customWidth="1"/>
    <col min="15367" max="15367" width="13.28515625" customWidth="1"/>
    <col min="15617" max="15617" width="57.42578125" customWidth="1"/>
    <col min="15618" max="15618" width="15.42578125" customWidth="1"/>
    <col min="15619" max="15619" width="6.85546875" customWidth="1"/>
    <col min="15620" max="15620" width="7.7109375" customWidth="1"/>
    <col min="15621" max="15621" width="7.5703125" customWidth="1"/>
    <col min="15622" max="15622" width="7.85546875" customWidth="1"/>
    <col min="15623" max="15623" width="13.28515625" customWidth="1"/>
    <col min="15873" max="15873" width="57.42578125" customWidth="1"/>
    <col min="15874" max="15874" width="15.42578125" customWidth="1"/>
    <col min="15875" max="15875" width="6.85546875" customWidth="1"/>
    <col min="15876" max="15876" width="7.7109375" customWidth="1"/>
    <col min="15877" max="15877" width="7.5703125" customWidth="1"/>
    <col min="15878" max="15878" width="7.85546875" customWidth="1"/>
    <col min="15879" max="15879" width="13.28515625" customWidth="1"/>
    <col min="16129" max="16129" width="57.42578125" customWidth="1"/>
    <col min="16130" max="16130" width="15.42578125" customWidth="1"/>
    <col min="16131" max="16131" width="6.85546875" customWidth="1"/>
    <col min="16132" max="16132" width="7.7109375" customWidth="1"/>
    <col min="16133" max="16133" width="7.5703125" customWidth="1"/>
    <col min="16134" max="16134" width="7.85546875" customWidth="1"/>
    <col min="16135" max="16135" width="13.28515625" customWidth="1"/>
  </cols>
  <sheetData>
    <row r="1" spans="1:10" ht="13.5" customHeight="1">
      <c r="A1" s="49"/>
      <c r="B1" s="50"/>
      <c r="C1" s="50"/>
      <c r="D1" s="50"/>
      <c r="E1" s="50"/>
      <c r="F1" s="50"/>
      <c r="G1" s="32" t="s">
        <v>136</v>
      </c>
    </row>
    <row r="2" spans="1:10" s="1" customFormat="1" ht="12" customHeight="1">
      <c r="C2" s="3"/>
      <c r="D2" s="3"/>
      <c r="E2" s="2"/>
      <c r="F2" s="2"/>
      <c r="G2" s="2" t="s">
        <v>362</v>
      </c>
    </row>
    <row r="3" spans="1:10" s="1" customFormat="1" ht="12" customHeight="1">
      <c r="B3" s="4"/>
      <c r="C3" s="5"/>
      <c r="D3" s="5"/>
      <c r="E3" s="2"/>
      <c r="F3" s="2"/>
      <c r="G3" s="2" t="s">
        <v>1</v>
      </c>
    </row>
    <row r="4" spans="1:10" s="1" customFormat="1" ht="12" customHeight="1">
      <c r="B4" s="6"/>
      <c r="C4" s="5"/>
      <c r="D4" s="5"/>
      <c r="E4" s="2"/>
      <c r="F4" s="2"/>
      <c r="G4" s="2" t="s">
        <v>336</v>
      </c>
    </row>
    <row r="5" spans="1:10" s="1" customFormat="1" ht="12" customHeight="1">
      <c r="B5" s="7"/>
      <c r="C5" s="8"/>
      <c r="D5" s="8"/>
      <c r="E5" s="2"/>
      <c r="F5" s="2"/>
      <c r="G5" s="2" t="s">
        <v>374</v>
      </c>
      <c r="J5" s="4"/>
    </row>
    <row r="6" spans="1:10" ht="15" customHeight="1">
      <c r="A6" s="49"/>
      <c r="B6" s="50"/>
      <c r="C6" s="50"/>
      <c r="D6" s="50"/>
      <c r="E6" s="50"/>
      <c r="F6" s="50"/>
      <c r="G6" s="2"/>
    </row>
    <row r="7" spans="1:10" ht="78.75" customHeight="1">
      <c r="A7" s="303" t="s">
        <v>353</v>
      </c>
      <c r="B7" s="303"/>
      <c r="C7" s="303"/>
      <c r="D7" s="303"/>
      <c r="E7" s="303"/>
      <c r="F7" s="303"/>
      <c r="G7" s="303"/>
    </row>
    <row r="8" spans="1:10" ht="15.75" customHeight="1">
      <c r="A8" s="49"/>
      <c r="B8" s="50"/>
      <c r="C8" s="50"/>
      <c r="D8" s="50"/>
      <c r="E8" s="50"/>
      <c r="F8" s="50"/>
      <c r="G8" s="32" t="s">
        <v>61</v>
      </c>
    </row>
    <row r="9" spans="1:10" ht="42.75" customHeight="1">
      <c r="A9" s="62" t="s">
        <v>5</v>
      </c>
      <c r="B9" s="62" t="s">
        <v>137</v>
      </c>
      <c r="C9" s="62" t="s">
        <v>138</v>
      </c>
      <c r="D9" s="62" t="s">
        <v>83</v>
      </c>
      <c r="E9" s="62" t="s">
        <v>286</v>
      </c>
      <c r="F9" s="62" t="s">
        <v>140</v>
      </c>
      <c r="G9" s="62" t="s">
        <v>63</v>
      </c>
    </row>
    <row r="10" spans="1:10" ht="27">
      <c r="A10" s="227" t="s">
        <v>141</v>
      </c>
      <c r="B10" s="64" t="s">
        <v>142</v>
      </c>
      <c r="C10" s="64"/>
      <c r="D10" s="64"/>
      <c r="E10" s="64"/>
      <c r="F10" s="64"/>
      <c r="G10" s="65">
        <f>G11</f>
        <v>3792.3</v>
      </c>
    </row>
    <row r="11" spans="1:10" s="68" customFormat="1" ht="27">
      <c r="A11" s="228" t="s">
        <v>143</v>
      </c>
      <c r="B11" s="66" t="s">
        <v>144</v>
      </c>
      <c r="C11" s="66"/>
      <c r="D11" s="66"/>
      <c r="E11" s="66"/>
      <c r="F11" s="66"/>
      <c r="G11" s="67">
        <f>G12+G75+G41</f>
        <v>3792.3</v>
      </c>
    </row>
    <row r="12" spans="1:10" s="68" customFormat="1" ht="27">
      <c r="A12" s="209" t="s">
        <v>145</v>
      </c>
      <c r="B12" s="69" t="s">
        <v>146</v>
      </c>
      <c r="C12" s="69"/>
      <c r="D12" s="69"/>
      <c r="E12" s="69"/>
      <c r="F12" s="69"/>
      <c r="G12" s="70">
        <f>G13+G17+G21+G25+G29+G33+G40</f>
        <v>1767</v>
      </c>
    </row>
    <row r="13" spans="1:10" ht="25.5">
      <c r="A13" s="143" t="s">
        <v>147</v>
      </c>
      <c r="B13" s="72" t="s">
        <v>146</v>
      </c>
      <c r="C13" s="72" t="s">
        <v>148</v>
      </c>
      <c r="D13" s="73"/>
      <c r="E13" s="72"/>
      <c r="F13" s="73"/>
      <c r="G13" s="74">
        <f>G14</f>
        <v>1356.4</v>
      </c>
    </row>
    <row r="14" spans="1:10" ht="15">
      <c r="A14" s="262" t="s">
        <v>149</v>
      </c>
      <c r="B14" s="72" t="s">
        <v>146</v>
      </c>
      <c r="C14" s="72" t="s">
        <v>148</v>
      </c>
      <c r="D14" s="73">
        <v>853</v>
      </c>
      <c r="E14" s="72"/>
      <c r="F14" s="73"/>
      <c r="G14" s="74">
        <f>G15</f>
        <v>1356.4</v>
      </c>
    </row>
    <row r="15" spans="1:10" ht="15">
      <c r="A15" s="238" t="s">
        <v>100</v>
      </c>
      <c r="B15" s="72" t="s">
        <v>146</v>
      </c>
      <c r="C15" s="72" t="s">
        <v>148</v>
      </c>
      <c r="D15" s="73">
        <v>853</v>
      </c>
      <c r="E15" s="72" t="s">
        <v>101</v>
      </c>
      <c r="F15" s="73"/>
      <c r="G15" s="74">
        <f>G16</f>
        <v>1356.4</v>
      </c>
    </row>
    <row r="16" spans="1:10" ht="51">
      <c r="A16" s="266" t="s">
        <v>105</v>
      </c>
      <c r="B16" s="72" t="s">
        <v>146</v>
      </c>
      <c r="C16" s="77" t="s">
        <v>148</v>
      </c>
      <c r="D16" s="78">
        <v>853</v>
      </c>
      <c r="E16" s="77" t="s">
        <v>101</v>
      </c>
      <c r="F16" s="77" t="s">
        <v>106</v>
      </c>
      <c r="G16" s="79">
        <v>1356.4</v>
      </c>
    </row>
    <row r="17" spans="1:7" ht="39">
      <c r="A17" s="231" t="s">
        <v>305</v>
      </c>
      <c r="B17" s="72" t="s">
        <v>146</v>
      </c>
      <c r="C17" s="72" t="s">
        <v>151</v>
      </c>
      <c r="D17" s="73"/>
      <c r="E17" s="72"/>
      <c r="F17" s="73"/>
      <c r="G17" s="74">
        <f>G18</f>
        <v>1</v>
      </c>
    </row>
    <row r="18" spans="1:7" ht="15">
      <c r="A18" s="262" t="s">
        <v>149</v>
      </c>
      <c r="B18" s="72" t="s">
        <v>146</v>
      </c>
      <c r="C18" s="72" t="s">
        <v>151</v>
      </c>
      <c r="D18" s="73">
        <v>853</v>
      </c>
      <c r="E18" s="72"/>
      <c r="F18" s="73"/>
      <c r="G18" s="74">
        <f>G19</f>
        <v>1</v>
      </c>
    </row>
    <row r="19" spans="1:7" ht="15">
      <c r="A19" s="238" t="s">
        <v>100</v>
      </c>
      <c r="B19" s="72" t="s">
        <v>146</v>
      </c>
      <c r="C19" s="72" t="s">
        <v>151</v>
      </c>
      <c r="D19" s="73">
        <v>853</v>
      </c>
      <c r="E19" s="72" t="s">
        <v>101</v>
      </c>
      <c r="F19" s="73"/>
      <c r="G19" s="74">
        <f>G20</f>
        <v>1</v>
      </c>
    </row>
    <row r="20" spans="1:7" ht="51">
      <c r="A20" s="266" t="s">
        <v>105</v>
      </c>
      <c r="B20" s="72" t="s">
        <v>146</v>
      </c>
      <c r="C20" s="77" t="s">
        <v>151</v>
      </c>
      <c r="D20" s="78">
        <v>853</v>
      </c>
      <c r="E20" s="77" t="s">
        <v>101</v>
      </c>
      <c r="F20" s="77" t="s">
        <v>106</v>
      </c>
      <c r="G20" s="79">
        <v>1</v>
      </c>
    </row>
    <row r="21" spans="1:7" ht="51.75">
      <c r="A21" s="231" t="s">
        <v>235</v>
      </c>
      <c r="B21" s="72" t="s">
        <v>146</v>
      </c>
      <c r="C21" s="72" t="s">
        <v>152</v>
      </c>
      <c r="D21" s="73"/>
      <c r="E21" s="72"/>
      <c r="F21" s="73"/>
      <c r="G21" s="74">
        <f>G22</f>
        <v>409.6</v>
      </c>
    </row>
    <row r="22" spans="1:7" ht="15">
      <c r="A22" s="262" t="s">
        <v>149</v>
      </c>
      <c r="B22" s="72" t="s">
        <v>146</v>
      </c>
      <c r="C22" s="72" t="s">
        <v>152</v>
      </c>
      <c r="D22" s="73">
        <v>853</v>
      </c>
      <c r="E22" s="72"/>
      <c r="F22" s="73"/>
      <c r="G22" s="74">
        <f>G23</f>
        <v>409.6</v>
      </c>
    </row>
    <row r="23" spans="1:7" ht="15">
      <c r="A23" s="238" t="s">
        <v>100</v>
      </c>
      <c r="B23" s="72" t="s">
        <v>146</v>
      </c>
      <c r="C23" s="72" t="s">
        <v>152</v>
      </c>
      <c r="D23" s="73">
        <v>853</v>
      </c>
      <c r="E23" s="72" t="s">
        <v>101</v>
      </c>
      <c r="F23" s="73"/>
      <c r="G23" s="74">
        <f>G24</f>
        <v>409.6</v>
      </c>
    </row>
    <row r="24" spans="1:7" ht="13.5" customHeight="1">
      <c r="A24" s="266" t="s">
        <v>105</v>
      </c>
      <c r="B24" s="72" t="s">
        <v>146</v>
      </c>
      <c r="C24" s="77" t="s">
        <v>152</v>
      </c>
      <c r="D24" s="78">
        <v>853</v>
      </c>
      <c r="E24" s="77" t="s">
        <v>101</v>
      </c>
      <c r="F24" s="77" t="s">
        <v>106</v>
      </c>
      <c r="G24" s="79">
        <v>409.6</v>
      </c>
    </row>
    <row r="25" spans="1:7" ht="34.5" hidden="1" customHeight="1">
      <c r="A25" s="71" t="s">
        <v>153</v>
      </c>
      <c r="B25" s="72" t="s">
        <v>146</v>
      </c>
      <c r="C25" s="77" t="s">
        <v>154</v>
      </c>
      <c r="D25" s="78"/>
      <c r="E25" s="77"/>
      <c r="F25" s="77"/>
      <c r="G25" s="74">
        <f>G26</f>
        <v>0</v>
      </c>
    </row>
    <row r="26" spans="1:7" ht="18.75" hidden="1" customHeight="1">
      <c r="A26" s="75" t="s">
        <v>149</v>
      </c>
      <c r="B26" s="72" t="s">
        <v>146</v>
      </c>
      <c r="C26" s="77" t="s">
        <v>154</v>
      </c>
      <c r="D26" s="78">
        <v>853</v>
      </c>
      <c r="E26" s="77"/>
      <c r="F26" s="77"/>
      <c r="G26" s="74">
        <f>G27</f>
        <v>0</v>
      </c>
    </row>
    <row r="27" spans="1:7" ht="19.5" hidden="1" customHeight="1">
      <c r="A27" s="76" t="s">
        <v>100</v>
      </c>
      <c r="B27" s="72" t="s">
        <v>146</v>
      </c>
      <c r="C27" s="77" t="s">
        <v>154</v>
      </c>
      <c r="D27" s="78">
        <v>853</v>
      </c>
      <c r="E27" s="77" t="s">
        <v>101</v>
      </c>
      <c r="F27" s="77"/>
      <c r="G27" s="74">
        <f>G28</f>
        <v>0</v>
      </c>
    </row>
    <row r="28" spans="1:7" ht="21" hidden="1" customHeight="1">
      <c r="A28" s="47" t="s">
        <v>111</v>
      </c>
      <c r="B28" s="72" t="s">
        <v>146</v>
      </c>
      <c r="C28" s="77" t="s">
        <v>154</v>
      </c>
      <c r="D28" s="78">
        <v>853</v>
      </c>
      <c r="E28" s="77" t="s">
        <v>101</v>
      </c>
      <c r="F28" s="77" t="s">
        <v>106</v>
      </c>
      <c r="G28" s="79"/>
    </row>
    <row r="29" spans="1:7" ht="34.5" hidden="1" customHeight="1">
      <c r="A29" s="80" t="s">
        <v>155</v>
      </c>
      <c r="B29" s="72" t="s">
        <v>146</v>
      </c>
      <c r="C29" s="72" t="s">
        <v>156</v>
      </c>
      <c r="D29" s="73"/>
      <c r="E29" s="72"/>
      <c r="F29" s="73"/>
      <c r="G29" s="74">
        <f>G30</f>
        <v>0</v>
      </c>
    </row>
    <row r="30" spans="1:7" ht="18.75" hidden="1" customHeight="1">
      <c r="A30" s="75" t="s">
        <v>149</v>
      </c>
      <c r="B30" s="72" t="s">
        <v>146</v>
      </c>
      <c r="C30" s="72" t="s">
        <v>156</v>
      </c>
      <c r="D30" s="73">
        <v>853</v>
      </c>
      <c r="E30" s="72"/>
      <c r="F30" s="73"/>
      <c r="G30" s="74">
        <f>G31</f>
        <v>0</v>
      </c>
    </row>
    <row r="31" spans="1:7" ht="18" hidden="1" customHeight="1">
      <c r="A31" s="76" t="s">
        <v>100</v>
      </c>
      <c r="B31" s="72" t="s">
        <v>146</v>
      </c>
      <c r="C31" s="72" t="s">
        <v>156</v>
      </c>
      <c r="D31" s="73">
        <v>853</v>
      </c>
      <c r="E31" s="72" t="s">
        <v>101</v>
      </c>
      <c r="F31" s="73"/>
      <c r="G31" s="74">
        <f>G32</f>
        <v>0</v>
      </c>
    </row>
    <row r="32" spans="1:7" ht="19.5" hidden="1" customHeight="1">
      <c r="A32" s="47" t="s">
        <v>111</v>
      </c>
      <c r="B32" s="72" t="s">
        <v>146</v>
      </c>
      <c r="C32" s="77" t="s">
        <v>156</v>
      </c>
      <c r="D32" s="78">
        <v>853</v>
      </c>
      <c r="E32" s="77" t="s">
        <v>101</v>
      </c>
      <c r="F32" s="77" t="s">
        <v>106</v>
      </c>
      <c r="G32" s="79"/>
    </row>
    <row r="33" spans="1:7" ht="18.75" hidden="1" customHeight="1">
      <c r="A33" s="80" t="s">
        <v>157</v>
      </c>
      <c r="B33" s="72" t="s">
        <v>146</v>
      </c>
      <c r="C33" s="77" t="s">
        <v>158</v>
      </c>
      <c r="D33" s="73"/>
      <c r="E33" s="72"/>
      <c r="F33" s="73"/>
      <c r="G33" s="74">
        <f>G34</f>
        <v>0</v>
      </c>
    </row>
    <row r="34" spans="1:7" ht="18.75" hidden="1" customHeight="1">
      <c r="A34" s="75" t="s">
        <v>149</v>
      </c>
      <c r="B34" s="72" t="s">
        <v>146</v>
      </c>
      <c r="C34" s="77" t="s">
        <v>158</v>
      </c>
      <c r="D34" s="73">
        <v>853</v>
      </c>
      <c r="E34" s="72"/>
      <c r="F34" s="73"/>
      <c r="G34" s="74">
        <f>G35</f>
        <v>0</v>
      </c>
    </row>
    <row r="35" spans="1:7" ht="18.75" hidden="1" customHeight="1">
      <c r="A35" s="76" t="s">
        <v>100</v>
      </c>
      <c r="B35" s="72" t="s">
        <v>146</v>
      </c>
      <c r="C35" s="77" t="s">
        <v>158</v>
      </c>
      <c r="D35" s="73">
        <v>853</v>
      </c>
      <c r="E35" s="72" t="s">
        <v>101</v>
      </c>
      <c r="F35" s="73"/>
      <c r="G35" s="74">
        <f>G36</f>
        <v>0</v>
      </c>
    </row>
    <row r="36" spans="1:7" ht="19.5" hidden="1" customHeight="1">
      <c r="A36" s="47" t="s">
        <v>111</v>
      </c>
      <c r="B36" s="72" t="s">
        <v>146</v>
      </c>
      <c r="C36" s="77" t="s">
        <v>158</v>
      </c>
      <c r="D36" s="78">
        <v>853</v>
      </c>
      <c r="E36" s="77" t="s">
        <v>101</v>
      </c>
      <c r="F36" s="77" t="s">
        <v>106</v>
      </c>
      <c r="G36" s="79"/>
    </row>
    <row r="37" spans="1:7" ht="0.75" hidden="1" customHeight="1">
      <c r="A37" s="47" t="s">
        <v>285</v>
      </c>
      <c r="B37" s="72" t="s">
        <v>146</v>
      </c>
      <c r="C37" s="72" t="s">
        <v>156</v>
      </c>
      <c r="D37" s="73"/>
      <c r="E37" s="72"/>
      <c r="F37" s="73"/>
      <c r="G37" s="74">
        <f>G38</f>
        <v>0</v>
      </c>
    </row>
    <row r="38" spans="1:7" ht="15" hidden="1">
      <c r="A38" s="75" t="s">
        <v>149</v>
      </c>
      <c r="B38" s="72" t="s">
        <v>146</v>
      </c>
      <c r="C38" s="72" t="s">
        <v>156</v>
      </c>
      <c r="D38" s="73">
        <v>853</v>
      </c>
      <c r="E38" s="72"/>
      <c r="F38" s="73"/>
      <c r="G38" s="74">
        <f>G39</f>
        <v>0</v>
      </c>
    </row>
    <row r="39" spans="1:7" ht="15" hidden="1">
      <c r="A39" s="76" t="s">
        <v>100</v>
      </c>
      <c r="B39" s="72" t="s">
        <v>146</v>
      </c>
      <c r="C39" s="72" t="s">
        <v>156</v>
      </c>
      <c r="D39" s="73">
        <v>853</v>
      </c>
      <c r="E39" s="72" t="s">
        <v>101</v>
      </c>
      <c r="F39" s="73"/>
      <c r="G39" s="74">
        <f>G40</f>
        <v>0</v>
      </c>
    </row>
    <row r="40" spans="1:7" ht="15" hidden="1">
      <c r="A40" s="47" t="s">
        <v>111</v>
      </c>
      <c r="B40" s="72" t="s">
        <v>146</v>
      </c>
      <c r="C40" s="77" t="s">
        <v>156</v>
      </c>
      <c r="D40" s="78">
        <v>853</v>
      </c>
      <c r="E40" s="77" t="s">
        <v>101</v>
      </c>
      <c r="F40" s="77" t="s">
        <v>106</v>
      </c>
      <c r="G40" s="79">
        <v>0</v>
      </c>
    </row>
    <row r="41" spans="1:7" s="68" customFormat="1" ht="27">
      <c r="A41" s="209" t="s">
        <v>159</v>
      </c>
      <c r="B41" s="69" t="s">
        <v>160</v>
      </c>
      <c r="C41" s="69"/>
      <c r="D41" s="69"/>
      <c r="E41" s="69"/>
      <c r="F41" s="69"/>
      <c r="G41" s="70">
        <f>G42+G62+G46+G50+G54+G66+G70+G58</f>
        <v>1980.3000000000002</v>
      </c>
    </row>
    <row r="42" spans="1:7" ht="15">
      <c r="A42" s="143" t="s">
        <v>161</v>
      </c>
      <c r="B42" s="72" t="s">
        <v>160</v>
      </c>
      <c r="C42" s="72" t="s">
        <v>162</v>
      </c>
      <c r="D42" s="73"/>
      <c r="E42" s="72"/>
      <c r="F42" s="73"/>
      <c r="G42" s="74">
        <f>G43</f>
        <v>991.6</v>
      </c>
    </row>
    <row r="43" spans="1:7" ht="15" customHeight="1">
      <c r="A43" s="262" t="s">
        <v>313</v>
      </c>
      <c r="B43" s="72" t="s">
        <v>160</v>
      </c>
      <c r="C43" s="72" t="s">
        <v>162</v>
      </c>
      <c r="D43" s="73">
        <v>853</v>
      </c>
      <c r="E43" s="72"/>
      <c r="F43" s="73"/>
      <c r="G43" s="74">
        <f>G44</f>
        <v>991.6</v>
      </c>
    </row>
    <row r="44" spans="1:7" ht="15">
      <c r="A44" s="238" t="s">
        <v>100</v>
      </c>
      <c r="B44" s="72" t="s">
        <v>160</v>
      </c>
      <c r="C44" s="72" t="s">
        <v>162</v>
      </c>
      <c r="D44" s="73">
        <v>853</v>
      </c>
      <c r="E44" s="72" t="s">
        <v>101</v>
      </c>
      <c r="F44" s="73"/>
      <c r="G44" s="74">
        <f>G45</f>
        <v>991.6</v>
      </c>
    </row>
    <row r="45" spans="1:7" ht="15">
      <c r="A45" s="230" t="s">
        <v>111</v>
      </c>
      <c r="B45" s="77" t="s">
        <v>160</v>
      </c>
      <c r="C45" s="77" t="s">
        <v>162</v>
      </c>
      <c r="D45" s="73">
        <v>853</v>
      </c>
      <c r="E45" s="77" t="s">
        <v>101</v>
      </c>
      <c r="F45" s="77" t="s">
        <v>112</v>
      </c>
      <c r="G45" s="79">
        <v>991.6</v>
      </c>
    </row>
    <row r="46" spans="1:7" ht="39">
      <c r="A46" s="231" t="s">
        <v>163</v>
      </c>
      <c r="B46" s="72" t="s">
        <v>160</v>
      </c>
      <c r="C46" s="72" t="s">
        <v>164</v>
      </c>
      <c r="D46" s="73"/>
      <c r="E46" s="72"/>
      <c r="F46" s="73"/>
      <c r="G46" s="74">
        <f>G47</f>
        <v>299.5</v>
      </c>
    </row>
    <row r="47" spans="1:7" ht="15.75" customHeight="1">
      <c r="A47" s="262" t="s">
        <v>313</v>
      </c>
      <c r="B47" s="72" t="s">
        <v>160</v>
      </c>
      <c r="C47" s="72" t="s">
        <v>164</v>
      </c>
      <c r="D47" s="73">
        <v>853</v>
      </c>
      <c r="E47" s="72"/>
      <c r="F47" s="73"/>
      <c r="G47" s="74">
        <f>G48</f>
        <v>299.5</v>
      </c>
    </row>
    <row r="48" spans="1:7" ht="15">
      <c r="A48" s="238" t="s">
        <v>100</v>
      </c>
      <c r="B48" s="72" t="s">
        <v>160</v>
      </c>
      <c r="C48" s="72" t="s">
        <v>164</v>
      </c>
      <c r="D48" s="73">
        <v>853</v>
      </c>
      <c r="E48" s="72" t="s">
        <v>101</v>
      </c>
      <c r="F48" s="73"/>
      <c r="G48" s="74">
        <f>G49</f>
        <v>299.5</v>
      </c>
    </row>
    <row r="49" spans="1:7" ht="15">
      <c r="A49" s="230" t="s">
        <v>111</v>
      </c>
      <c r="B49" s="77" t="s">
        <v>160</v>
      </c>
      <c r="C49" s="77" t="s">
        <v>164</v>
      </c>
      <c r="D49" s="73">
        <v>853</v>
      </c>
      <c r="E49" s="77" t="s">
        <v>101</v>
      </c>
      <c r="F49" s="77" t="s">
        <v>112</v>
      </c>
      <c r="G49" s="79">
        <v>299.5</v>
      </c>
    </row>
    <row r="50" spans="1:7" ht="25.5">
      <c r="A50" s="143" t="s">
        <v>153</v>
      </c>
      <c r="B50" s="72" t="s">
        <v>160</v>
      </c>
      <c r="C50" s="77" t="s">
        <v>154</v>
      </c>
      <c r="D50" s="78"/>
      <c r="E50" s="77"/>
      <c r="F50" s="77"/>
      <c r="G50" s="74">
        <f>G51</f>
        <v>152.69999999999999</v>
      </c>
    </row>
    <row r="51" spans="1:7" ht="13.5" customHeight="1">
      <c r="A51" s="262" t="s">
        <v>313</v>
      </c>
      <c r="B51" s="72" t="s">
        <v>160</v>
      </c>
      <c r="C51" s="77" t="s">
        <v>154</v>
      </c>
      <c r="D51" s="73">
        <v>853</v>
      </c>
      <c r="E51" s="77"/>
      <c r="F51" s="77"/>
      <c r="G51" s="74">
        <f>G52</f>
        <v>152.69999999999999</v>
      </c>
    </row>
    <row r="52" spans="1:7" ht="15">
      <c r="A52" s="238" t="s">
        <v>100</v>
      </c>
      <c r="B52" s="72" t="s">
        <v>160</v>
      </c>
      <c r="C52" s="77" t="s">
        <v>154</v>
      </c>
      <c r="D52" s="73">
        <v>853</v>
      </c>
      <c r="E52" s="77" t="s">
        <v>101</v>
      </c>
      <c r="F52" s="77"/>
      <c r="G52" s="74">
        <f>G53</f>
        <v>152.69999999999999</v>
      </c>
    </row>
    <row r="53" spans="1:7" ht="15">
      <c r="A53" s="230" t="s">
        <v>111</v>
      </c>
      <c r="B53" s="77" t="s">
        <v>160</v>
      </c>
      <c r="C53" s="77" t="s">
        <v>154</v>
      </c>
      <c r="D53" s="73">
        <v>853</v>
      </c>
      <c r="E53" s="77" t="s">
        <v>101</v>
      </c>
      <c r="F53" s="77" t="s">
        <v>112</v>
      </c>
      <c r="G53" s="79">
        <v>152.69999999999999</v>
      </c>
    </row>
    <row r="54" spans="1:7" ht="15">
      <c r="A54" s="232" t="s">
        <v>304</v>
      </c>
      <c r="B54" s="72" t="s">
        <v>160</v>
      </c>
      <c r="C54" s="72" t="s">
        <v>156</v>
      </c>
      <c r="D54" s="73"/>
      <c r="E54" s="72"/>
      <c r="F54" s="73"/>
      <c r="G54" s="74">
        <f>G55</f>
        <v>431.7</v>
      </c>
    </row>
    <row r="55" spans="1:7" ht="15" customHeight="1">
      <c r="A55" s="262" t="s">
        <v>313</v>
      </c>
      <c r="B55" s="72" t="s">
        <v>160</v>
      </c>
      <c r="C55" s="72" t="s">
        <v>156</v>
      </c>
      <c r="D55" s="73">
        <v>853</v>
      </c>
      <c r="E55" s="72"/>
      <c r="F55" s="73"/>
      <c r="G55" s="74">
        <f>G56</f>
        <v>431.7</v>
      </c>
    </row>
    <row r="56" spans="1:7" ht="15">
      <c r="A56" s="238" t="s">
        <v>100</v>
      </c>
      <c r="B56" s="72" t="s">
        <v>160</v>
      </c>
      <c r="C56" s="72" t="s">
        <v>156</v>
      </c>
      <c r="D56" s="73">
        <v>853</v>
      </c>
      <c r="E56" s="72" t="s">
        <v>101</v>
      </c>
      <c r="F56" s="73"/>
      <c r="G56" s="74">
        <f>G57</f>
        <v>431.7</v>
      </c>
    </row>
    <row r="57" spans="1:7" ht="15">
      <c r="A57" s="230" t="s">
        <v>111</v>
      </c>
      <c r="B57" s="77" t="s">
        <v>160</v>
      </c>
      <c r="C57" s="77" t="s">
        <v>156</v>
      </c>
      <c r="D57" s="73">
        <v>853</v>
      </c>
      <c r="E57" s="77" t="s">
        <v>101</v>
      </c>
      <c r="F57" s="77" t="s">
        <v>112</v>
      </c>
      <c r="G57" s="79">
        <v>431.7</v>
      </c>
    </row>
    <row r="58" spans="1:7" ht="15">
      <c r="A58" s="232" t="s">
        <v>304</v>
      </c>
      <c r="B58" s="72" t="s">
        <v>160</v>
      </c>
      <c r="C58" s="72" t="s">
        <v>342</v>
      </c>
      <c r="D58" s="73"/>
      <c r="E58" s="72"/>
      <c r="F58" s="73"/>
      <c r="G58" s="74">
        <f>G59</f>
        <v>38</v>
      </c>
    </row>
    <row r="59" spans="1:7" ht="15" customHeight="1">
      <c r="A59" s="262" t="s">
        <v>313</v>
      </c>
      <c r="B59" s="72" t="s">
        <v>160</v>
      </c>
      <c r="C59" s="72" t="s">
        <v>342</v>
      </c>
      <c r="D59" s="73">
        <v>853</v>
      </c>
      <c r="E59" s="72"/>
      <c r="F59" s="73"/>
      <c r="G59" s="74">
        <f>G60</f>
        <v>38</v>
      </c>
    </row>
    <row r="60" spans="1:7" ht="15">
      <c r="A60" s="238" t="s">
        <v>100</v>
      </c>
      <c r="B60" s="72" t="s">
        <v>160</v>
      </c>
      <c r="C60" s="72" t="s">
        <v>342</v>
      </c>
      <c r="D60" s="73">
        <v>853</v>
      </c>
      <c r="E60" s="72" t="s">
        <v>101</v>
      </c>
      <c r="F60" s="73"/>
      <c r="G60" s="74">
        <f>G61</f>
        <v>38</v>
      </c>
    </row>
    <row r="61" spans="1:7" ht="15">
      <c r="A61" s="230" t="s">
        <v>111</v>
      </c>
      <c r="B61" s="77" t="s">
        <v>160</v>
      </c>
      <c r="C61" s="72" t="s">
        <v>342</v>
      </c>
      <c r="D61" s="73">
        <v>853</v>
      </c>
      <c r="E61" s="77" t="s">
        <v>101</v>
      </c>
      <c r="F61" s="77" t="s">
        <v>112</v>
      </c>
      <c r="G61" s="79">
        <v>38</v>
      </c>
    </row>
    <row r="62" spans="1:7" ht="15">
      <c r="A62" s="231" t="s">
        <v>157</v>
      </c>
      <c r="B62" s="72" t="s">
        <v>160</v>
      </c>
      <c r="C62" s="72" t="s">
        <v>158</v>
      </c>
      <c r="D62" s="73"/>
      <c r="E62" s="72"/>
      <c r="F62" s="73"/>
      <c r="G62" s="74">
        <f>G63</f>
        <v>3.6</v>
      </c>
    </row>
    <row r="63" spans="1:7" ht="17.25" customHeight="1">
      <c r="A63" s="262" t="s">
        <v>313</v>
      </c>
      <c r="B63" s="72" t="s">
        <v>160</v>
      </c>
      <c r="C63" s="72" t="s">
        <v>158</v>
      </c>
      <c r="D63" s="73">
        <v>853</v>
      </c>
      <c r="E63" s="72"/>
      <c r="F63" s="73"/>
      <c r="G63" s="74">
        <f>G64</f>
        <v>3.6</v>
      </c>
    </row>
    <row r="64" spans="1:7" ht="15">
      <c r="A64" s="238" t="s">
        <v>100</v>
      </c>
      <c r="B64" s="72" t="s">
        <v>160</v>
      </c>
      <c r="C64" s="72" t="s">
        <v>158</v>
      </c>
      <c r="D64" s="73">
        <v>853</v>
      </c>
      <c r="E64" s="72" t="s">
        <v>101</v>
      </c>
      <c r="F64" s="73"/>
      <c r="G64" s="74">
        <f>G65</f>
        <v>3.6</v>
      </c>
    </row>
    <row r="65" spans="1:7" ht="15">
      <c r="A65" s="230" t="s">
        <v>111</v>
      </c>
      <c r="B65" s="77" t="s">
        <v>160</v>
      </c>
      <c r="C65" s="77" t="s">
        <v>158</v>
      </c>
      <c r="D65" s="73">
        <v>853</v>
      </c>
      <c r="E65" s="77" t="s">
        <v>101</v>
      </c>
      <c r="F65" s="77" t="s">
        <v>112</v>
      </c>
      <c r="G65" s="79">
        <v>3.6</v>
      </c>
    </row>
    <row r="66" spans="1:7" ht="15">
      <c r="A66" s="232" t="s">
        <v>314</v>
      </c>
      <c r="B66" s="72" t="s">
        <v>160</v>
      </c>
      <c r="C66" s="72" t="s">
        <v>90</v>
      </c>
      <c r="D66" s="73"/>
      <c r="E66" s="72"/>
      <c r="F66" s="73"/>
      <c r="G66" s="74">
        <f>G67</f>
        <v>12.2</v>
      </c>
    </row>
    <row r="67" spans="1:7" ht="16.5" customHeight="1">
      <c r="A67" s="262" t="s">
        <v>313</v>
      </c>
      <c r="B67" s="72" t="s">
        <v>160</v>
      </c>
      <c r="C67" s="72" t="s">
        <v>90</v>
      </c>
      <c r="D67" s="73">
        <v>853</v>
      </c>
      <c r="E67" s="72"/>
      <c r="F67" s="73"/>
      <c r="G67" s="74">
        <f>G68</f>
        <v>12.2</v>
      </c>
    </row>
    <row r="68" spans="1:7" ht="15">
      <c r="A68" s="238" t="s">
        <v>100</v>
      </c>
      <c r="B68" s="72" t="s">
        <v>160</v>
      </c>
      <c r="C68" s="72" t="s">
        <v>90</v>
      </c>
      <c r="D68" s="73">
        <v>853</v>
      </c>
      <c r="E68" s="72" t="s">
        <v>101</v>
      </c>
      <c r="F68" s="73"/>
      <c r="G68" s="74">
        <f>G69</f>
        <v>12.2</v>
      </c>
    </row>
    <row r="69" spans="1:7" ht="13.5" customHeight="1">
      <c r="A69" s="230" t="s">
        <v>111</v>
      </c>
      <c r="B69" s="77" t="s">
        <v>160</v>
      </c>
      <c r="C69" s="77" t="s">
        <v>90</v>
      </c>
      <c r="D69" s="73">
        <v>853</v>
      </c>
      <c r="E69" s="77" t="s">
        <v>101</v>
      </c>
      <c r="F69" s="77" t="s">
        <v>112</v>
      </c>
      <c r="G69" s="79">
        <v>12.2</v>
      </c>
    </row>
    <row r="70" spans="1:7" s="68" customFormat="1" ht="38.25">
      <c r="A70" s="279" t="s">
        <v>240</v>
      </c>
      <c r="B70" s="69" t="s">
        <v>241</v>
      </c>
      <c r="C70" s="69"/>
      <c r="D70" s="69"/>
      <c r="E70" s="69"/>
      <c r="F70" s="69"/>
      <c r="G70" s="70">
        <f>G71</f>
        <v>51</v>
      </c>
    </row>
    <row r="71" spans="1:7" ht="27">
      <c r="A71" s="228" t="s">
        <v>212</v>
      </c>
      <c r="B71" s="72" t="s">
        <v>241</v>
      </c>
      <c r="C71" s="72" t="s">
        <v>170</v>
      </c>
      <c r="D71" s="72"/>
      <c r="E71" s="72"/>
      <c r="F71" s="72"/>
      <c r="G71" s="74">
        <f>G72</f>
        <v>51</v>
      </c>
    </row>
    <row r="72" spans="1:7" ht="15">
      <c r="A72" s="210" t="s">
        <v>149</v>
      </c>
      <c r="B72" s="72" t="s">
        <v>241</v>
      </c>
      <c r="C72" s="72" t="s">
        <v>170</v>
      </c>
      <c r="D72" s="72" t="s">
        <v>90</v>
      </c>
      <c r="E72" s="72"/>
      <c r="F72" s="72"/>
      <c r="G72" s="74">
        <f>G73</f>
        <v>51</v>
      </c>
    </row>
    <row r="73" spans="1:7" ht="15">
      <c r="A73" s="229" t="s">
        <v>100</v>
      </c>
      <c r="B73" s="72" t="s">
        <v>241</v>
      </c>
      <c r="C73" s="72" t="s">
        <v>170</v>
      </c>
      <c r="D73" s="72" t="s">
        <v>90</v>
      </c>
      <c r="E73" s="72" t="s">
        <v>101</v>
      </c>
      <c r="F73" s="72"/>
      <c r="G73" s="74">
        <f>G74</f>
        <v>51</v>
      </c>
    </row>
    <row r="74" spans="1:7" ht="15">
      <c r="A74" s="230" t="s">
        <v>111</v>
      </c>
      <c r="B74" s="72" t="s">
        <v>241</v>
      </c>
      <c r="C74" s="77" t="s">
        <v>170</v>
      </c>
      <c r="D74" s="77" t="s">
        <v>90</v>
      </c>
      <c r="E74" s="77" t="s">
        <v>101</v>
      </c>
      <c r="F74" s="77" t="s">
        <v>108</v>
      </c>
      <c r="G74" s="79">
        <v>51</v>
      </c>
    </row>
    <row r="75" spans="1:7" s="68" customFormat="1" ht="97.5" customHeight="1">
      <c r="A75" s="228" t="s">
        <v>167</v>
      </c>
      <c r="B75" s="69" t="s">
        <v>168</v>
      </c>
      <c r="C75" s="69"/>
      <c r="D75" s="69"/>
      <c r="E75" s="69"/>
      <c r="F75" s="69"/>
      <c r="G75" s="70">
        <f>G76</f>
        <v>45</v>
      </c>
    </row>
    <row r="76" spans="1:7" ht="15">
      <c r="A76" s="81" t="s">
        <v>169</v>
      </c>
      <c r="B76" s="72" t="s">
        <v>168</v>
      </c>
      <c r="C76" s="72" t="s">
        <v>170</v>
      </c>
      <c r="D76" s="72"/>
      <c r="E76" s="72"/>
      <c r="F76" s="72"/>
      <c r="G76" s="82">
        <f>G77</f>
        <v>45</v>
      </c>
    </row>
    <row r="77" spans="1:7" ht="15">
      <c r="A77" s="255" t="s">
        <v>149</v>
      </c>
      <c r="B77" s="72" t="s">
        <v>168</v>
      </c>
      <c r="C77" s="72" t="s">
        <v>170</v>
      </c>
      <c r="D77" s="72" t="s">
        <v>90</v>
      </c>
      <c r="E77" s="72"/>
      <c r="F77" s="72"/>
      <c r="G77" s="82">
        <f>G78</f>
        <v>45</v>
      </c>
    </row>
    <row r="78" spans="1:7" ht="15">
      <c r="A78" s="103" t="s">
        <v>100</v>
      </c>
      <c r="B78" s="72" t="s">
        <v>168</v>
      </c>
      <c r="C78" s="72" t="s">
        <v>170</v>
      </c>
      <c r="D78" s="72" t="s">
        <v>90</v>
      </c>
      <c r="E78" s="72" t="s">
        <v>101</v>
      </c>
      <c r="F78" s="72"/>
      <c r="G78" s="82">
        <f>G79</f>
        <v>45</v>
      </c>
    </row>
    <row r="79" spans="1:7" ht="51.75">
      <c r="A79" s="235" t="s">
        <v>171</v>
      </c>
      <c r="B79" s="72" t="s">
        <v>168</v>
      </c>
      <c r="C79" s="77" t="s">
        <v>170</v>
      </c>
      <c r="D79" s="77" t="s">
        <v>90</v>
      </c>
      <c r="E79" s="77" t="s">
        <v>101</v>
      </c>
      <c r="F79" s="77" t="s">
        <v>108</v>
      </c>
      <c r="G79" s="82">
        <v>45</v>
      </c>
    </row>
    <row r="80" spans="1:7" ht="27">
      <c r="A80" s="261" t="s">
        <v>312</v>
      </c>
      <c r="B80" s="83" t="s">
        <v>172</v>
      </c>
      <c r="C80" s="83"/>
      <c r="D80" s="83"/>
      <c r="E80" s="64"/>
      <c r="F80" s="64"/>
      <c r="G80" s="84">
        <f>G81+G94+G90</f>
        <v>60</v>
      </c>
    </row>
    <row r="81" spans="1:7" ht="24" customHeight="1">
      <c r="A81" s="265" t="s">
        <v>287</v>
      </c>
      <c r="B81" s="85" t="s">
        <v>173</v>
      </c>
      <c r="C81" s="85"/>
      <c r="D81" s="85"/>
      <c r="E81" s="66"/>
      <c r="F81" s="66"/>
      <c r="G81" s="86">
        <f t="shared" ref="G81:G85" si="0">G82</f>
        <v>50</v>
      </c>
    </row>
    <row r="82" spans="1:7" ht="39">
      <c r="A82" s="235" t="s">
        <v>174</v>
      </c>
      <c r="B82" s="87" t="s">
        <v>175</v>
      </c>
      <c r="C82" s="73"/>
      <c r="D82" s="73"/>
      <c r="E82" s="72"/>
      <c r="F82" s="72"/>
      <c r="G82" s="74">
        <f t="shared" si="0"/>
        <v>50</v>
      </c>
    </row>
    <row r="83" spans="1:7" ht="15">
      <c r="A83" s="168" t="s">
        <v>304</v>
      </c>
      <c r="B83" s="87" t="s">
        <v>175</v>
      </c>
      <c r="C83" s="73">
        <v>244</v>
      </c>
      <c r="D83" s="73"/>
      <c r="E83" s="72"/>
      <c r="F83" s="72"/>
      <c r="G83" s="74">
        <f t="shared" si="0"/>
        <v>50</v>
      </c>
    </row>
    <row r="84" spans="1:7" ht="15">
      <c r="A84" s="262" t="s">
        <v>149</v>
      </c>
      <c r="B84" s="87" t="s">
        <v>175</v>
      </c>
      <c r="C84" s="73">
        <v>244</v>
      </c>
      <c r="D84" s="73">
        <v>853</v>
      </c>
      <c r="E84" s="72"/>
      <c r="F84" s="72"/>
      <c r="G84" s="74">
        <f t="shared" si="0"/>
        <v>50</v>
      </c>
    </row>
    <row r="85" spans="1:7" ht="26.25">
      <c r="A85" s="230" t="s">
        <v>176</v>
      </c>
      <c r="B85" s="87" t="s">
        <v>175</v>
      </c>
      <c r="C85" s="73">
        <v>244</v>
      </c>
      <c r="D85" s="73">
        <v>853</v>
      </c>
      <c r="E85" s="72" t="s">
        <v>118</v>
      </c>
      <c r="F85" s="72"/>
      <c r="G85" s="74">
        <f t="shared" si="0"/>
        <v>50</v>
      </c>
    </row>
    <row r="86" spans="1:7" ht="39">
      <c r="A86" s="230" t="s">
        <v>119</v>
      </c>
      <c r="B86" s="87" t="s">
        <v>175</v>
      </c>
      <c r="C86" s="78">
        <v>244</v>
      </c>
      <c r="D86" s="78">
        <v>853</v>
      </c>
      <c r="E86" s="77" t="s">
        <v>118</v>
      </c>
      <c r="F86" s="77" t="s">
        <v>120</v>
      </c>
      <c r="G86" s="79">
        <v>50</v>
      </c>
    </row>
    <row r="87" spans="1:7" ht="26.25">
      <c r="A87" s="231" t="s">
        <v>165</v>
      </c>
      <c r="B87" s="72" t="s">
        <v>160</v>
      </c>
      <c r="C87" s="72" t="s">
        <v>166</v>
      </c>
      <c r="D87" s="73"/>
      <c r="E87" s="72"/>
      <c r="F87" s="73"/>
      <c r="G87" s="74">
        <f>G88</f>
        <v>5</v>
      </c>
    </row>
    <row r="88" spans="1:7" ht="15">
      <c r="A88" s="262" t="s">
        <v>149</v>
      </c>
      <c r="B88" s="72" t="s">
        <v>160</v>
      </c>
      <c r="C88" s="72" t="s">
        <v>166</v>
      </c>
      <c r="D88" s="73">
        <v>853</v>
      </c>
      <c r="E88" s="72"/>
      <c r="F88" s="73"/>
      <c r="G88" s="74">
        <f>G89</f>
        <v>5</v>
      </c>
    </row>
    <row r="89" spans="1:7" ht="26.25">
      <c r="A89" s="230" t="s">
        <v>176</v>
      </c>
      <c r="B89" s="72" t="s">
        <v>160</v>
      </c>
      <c r="C89" s="72" t="s">
        <v>166</v>
      </c>
      <c r="D89" s="73">
        <v>853</v>
      </c>
      <c r="E89" s="72" t="s">
        <v>118</v>
      </c>
      <c r="F89" s="73"/>
      <c r="G89" s="74">
        <f>G90</f>
        <v>5</v>
      </c>
    </row>
    <row r="90" spans="1:7" ht="39">
      <c r="A90" s="230" t="s">
        <v>119</v>
      </c>
      <c r="B90" s="77" t="s">
        <v>160</v>
      </c>
      <c r="C90" s="77" t="s">
        <v>166</v>
      </c>
      <c r="D90" s="78">
        <v>853</v>
      </c>
      <c r="E90" s="77" t="s">
        <v>118</v>
      </c>
      <c r="F90" s="77" t="s">
        <v>120</v>
      </c>
      <c r="G90" s="79">
        <v>5</v>
      </c>
    </row>
    <row r="91" spans="1:7" ht="15">
      <c r="A91" s="232" t="s">
        <v>309</v>
      </c>
      <c r="B91" s="72" t="s">
        <v>160</v>
      </c>
      <c r="C91" s="72" t="s">
        <v>158</v>
      </c>
      <c r="D91" s="73"/>
      <c r="E91" s="72"/>
      <c r="F91" s="73"/>
      <c r="G91" s="74">
        <f>G92</f>
        <v>5</v>
      </c>
    </row>
    <row r="92" spans="1:7" ht="15">
      <c r="A92" s="262" t="s">
        <v>149</v>
      </c>
      <c r="B92" s="72" t="s">
        <v>160</v>
      </c>
      <c r="C92" s="72" t="s">
        <v>158</v>
      </c>
      <c r="D92" s="73">
        <v>853</v>
      </c>
      <c r="E92" s="72"/>
      <c r="F92" s="73"/>
      <c r="G92" s="74">
        <f>G93</f>
        <v>5</v>
      </c>
    </row>
    <row r="93" spans="1:7" ht="26.25">
      <c r="A93" s="230" t="s">
        <v>176</v>
      </c>
      <c r="B93" s="72" t="s">
        <v>160</v>
      </c>
      <c r="C93" s="72" t="s">
        <v>158</v>
      </c>
      <c r="D93" s="73">
        <v>853</v>
      </c>
      <c r="E93" s="72" t="s">
        <v>118</v>
      </c>
      <c r="F93" s="73"/>
      <c r="G93" s="74">
        <f>G94</f>
        <v>5</v>
      </c>
    </row>
    <row r="94" spans="1:7" ht="39">
      <c r="A94" s="230" t="s">
        <v>119</v>
      </c>
      <c r="B94" s="77" t="s">
        <v>160</v>
      </c>
      <c r="C94" s="77" t="s">
        <v>158</v>
      </c>
      <c r="D94" s="78">
        <v>853</v>
      </c>
      <c r="E94" s="77" t="s">
        <v>118</v>
      </c>
      <c r="F94" s="77" t="s">
        <v>120</v>
      </c>
      <c r="G94" s="79">
        <v>5</v>
      </c>
    </row>
    <row r="95" spans="1:7" ht="27">
      <c r="A95" s="236" t="s">
        <v>310</v>
      </c>
      <c r="B95" s="64" t="s">
        <v>177</v>
      </c>
      <c r="C95" s="64"/>
      <c r="D95" s="64"/>
      <c r="E95" s="64"/>
      <c r="F95" s="64"/>
      <c r="G95" s="65">
        <f>G96</f>
        <v>84.2</v>
      </c>
    </row>
    <row r="96" spans="1:7" s="68" customFormat="1" ht="28.5" customHeight="1">
      <c r="A96" s="237" t="s">
        <v>178</v>
      </c>
      <c r="B96" s="66" t="s">
        <v>179</v>
      </c>
      <c r="C96" s="66"/>
      <c r="D96" s="66"/>
      <c r="E96" s="66"/>
      <c r="F96" s="66"/>
      <c r="G96" s="67">
        <f>G97+G102</f>
        <v>84.2</v>
      </c>
    </row>
    <row r="97" spans="1:7" s="68" customFormat="1" ht="17.25" hidden="1" customHeight="1">
      <c r="A97" s="237" t="s">
        <v>180</v>
      </c>
      <c r="B97" s="66" t="s">
        <v>181</v>
      </c>
      <c r="C97" s="66"/>
      <c r="D97" s="66"/>
      <c r="E97" s="66"/>
      <c r="F97" s="66"/>
      <c r="G97" s="67">
        <f>G98</f>
        <v>0</v>
      </c>
    </row>
    <row r="98" spans="1:7" ht="44.25" hidden="1" customHeight="1">
      <c r="A98" s="232" t="s">
        <v>155</v>
      </c>
      <c r="B98" s="88" t="s">
        <v>181</v>
      </c>
      <c r="C98" s="88" t="s">
        <v>156</v>
      </c>
      <c r="D98" s="66"/>
      <c r="E98" s="66"/>
      <c r="F98" s="66"/>
      <c r="G98" s="89">
        <f>G99</f>
        <v>0</v>
      </c>
    </row>
    <row r="99" spans="1:7" ht="20.25" hidden="1" customHeight="1">
      <c r="A99" s="210" t="s">
        <v>149</v>
      </c>
      <c r="B99" s="88" t="s">
        <v>181</v>
      </c>
      <c r="C99" s="88" t="s">
        <v>156</v>
      </c>
      <c r="D99" s="88" t="s">
        <v>90</v>
      </c>
      <c r="E99" s="66"/>
      <c r="F99" s="66"/>
      <c r="G99" s="89">
        <f>G100</f>
        <v>0</v>
      </c>
    </row>
    <row r="100" spans="1:7" ht="18.75" hidden="1" customHeight="1">
      <c r="A100" s="229" t="s">
        <v>121</v>
      </c>
      <c r="B100" s="88" t="s">
        <v>181</v>
      </c>
      <c r="C100" s="88" t="s">
        <v>156</v>
      </c>
      <c r="D100" s="88" t="s">
        <v>90</v>
      </c>
      <c r="E100" s="88" t="s">
        <v>122</v>
      </c>
      <c r="F100" s="88"/>
      <c r="G100" s="89">
        <f>G101</f>
        <v>0</v>
      </c>
    </row>
    <row r="101" spans="1:7" ht="19.5" hidden="1" customHeight="1">
      <c r="A101" s="149" t="s">
        <v>182</v>
      </c>
      <c r="B101" s="90" t="s">
        <v>181</v>
      </c>
      <c r="C101" s="90" t="s">
        <v>156</v>
      </c>
      <c r="D101" s="90" t="s">
        <v>90</v>
      </c>
      <c r="E101" s="90" t="s">
        <v>122</v>
      </c>
      <c r="F101" s="90" t="s">
        <v>118</v>
      </c>
      <c r="G101" s="91"/>
    </row>
    <row r="102" spans="1:7" ht="15">
      <c r="A102" s="149" t="s">
        <v>311</v>
      </c>
      <c r="B102" s="72" t="s">
        <v>183</v>
      </c>
      <c r="C102" s="88"/>
      <c r="D102" s="73"/>
      <c r="E102" s="72"/>
      <c r="F102" s="73"/>
      <c r="G102" s="74">
        <f>G103</f>
        <v>84.2</v>
      </c>
    </row>
    <row r="103" spans="1:7" ht="15">
      <c r="A103" s="232" t="s">
        <v>304</v>
      </c>
      <c r="B103" s="72" t="s">
        <v>183</v>
      </c>
      <c r="C103" s="72" t="s">
        <v>156</v>
      </c>
      <c r="D103" s="73"/>
      <c r="E103" s="72"/>
      <c r="F103" s="73"/>
      <c r="G103" s="74">
        <f>G104</f>
        <v>84.2</v>
      </c>
    </row>
    <row r="104" spans="1:7" ht="15">
      <c r="A104" s="262" t="s">
        <v>149</v>
      </c>
      <c r="B104" s="72" t="s">
        <v>183</v>
      </c>
      <c r="C104" s="72" t="s">
        <v>156</v>
      </c>
      <c r="D104" s="73">
        <v>853</v>
      </c>
      <c r="E104" s="72"/>
      <c r="F104" s="73"/>
      <c r="G104" s="74">
        <f>G105</f>
        <v>84.2</v>
      </c>
    </row>
    <row r="105" spans="1:7" ht="15">
      <c r="A105" s="238" t="s">
        <v>121</v>
      </c>
      <c r="B105" s="72" t="s">
        <v>183</v>
      </c>
      <c r="C105" s="72" t="s">
        <v>156</v>
      </c>
      <c r="D105" s="73">
        <v>853</v>
      </c>
      <c r="E105" s="72" t="s">
        <v>122</v>
      </c>
      <c r="F105" s="73"/>
      <c r="G105" s="74">
        <f>G106+G110</f>
        <v>84.2</v>
      </c>
    </row>
    <row r="106" spans="1:7" ht="15">
      <c r="A106" s="238" t="s">
        <v>182</v>
      </c>
      <c r="B106" s="72" t="s">
        <v>183</v>
      </c>
      <c r="C106" s="77" t="s">
        <v>156</v>
      </c>
      <c r="D106" s="78">
        <v>853</v>
      </c>
      <c r="E106" s="77" t="s">
        <v>122</v>
      </c>
      <c r="F106" s="77" t="s">
        <v>118</v>
      </c>
      <c r="G106" s="79">
        <v>52.64</v>
      </c>
    </row>
    <row r="107" spans="1:7" ht="15">
      <c r="A107" s="232" t="s">
        <v>343</v>
      </c>
      <c r="B107" s="72" t="s">
        <v>183</v>
      </c>
      <c r="C107" s="72" t="s">
        <v>342</v>
      </c>
      <c r="D107" s="73"/>
      <c r="E107" s="72"/>
      <c r="F107" s="73"/>
      <c r="G107" s="74">
        <f>G108</f>
        <v>31.56</v>
      </c>
    </row>
    <row r="108" spans="1:7" ht="15">
      <c r="A108" s="262" t="s">
        <v>149</v>
      </c>
      <c r="B108" s="72" t="s">
        <v>183</v>
      </c>
      <c r="C108" s="72" t="s">
        <v>342</v>
      </c>
      <c r="D108" s="73">
        <v>853</v>
      </c>
      <c r="E108" s="72"/>
      <c r="F108" s="73"/>
      <c r="G108" s="74">
        <f>G110</f>
        <v>31.56</v>
      </c>
    </row>
    <row r="109" spans="1:7" ht="15">
      <c r="A109" s="238" t="s">
        <v>121</v>
      </c>
      <c r="B109" s="72" t="s">
        <v>183</v>
      </c>
      <c r="C109" s="72" t="s">
        <v>342</v>
      </c>
      <c r="D109" s="73">
        <v>853</v>
      </c>
      <c r="E109" s="72" t="s">
        <v>122</v>
      </c>
      <c r="F109" s="73"/>
      <c r="G109" s="74">
        <f>G110</f>
        <v>31.56</v>
      </c>
    </row>
    <row r="110" spans="1:7" ht="15">
      <c r="A110" s="238" t="s">
        <v>182</v>
      </c>
      <c r="B110" s="72" t="s">
        <v>183</v>
      </c>
      <c r="C110" s="72" t="s">
        <v>342</v>
      </c>
      <c r="D110" s="78">
        <v>853</v>
      </c>
      <c r="E110" s="77" t="s">
        <v>122</v>
      </c>
      <c r="F110" s="77" t="s">
        <v>118</v>
      </c>
      <c r="G110" s="79">
        <v>31.56</v>
      </c>
    </row>
    <row r="111" spans="1:7" ht="15">
      <c r="A111" s="227" t="s">
        <v>184</v>
      </c>
      <c r="B111" s="92" t="s">
        <v>185</v>
      </c>
      <c r="C111" s="83"/>
      <c r="D111" s="83"/>
      <c r="E111" s="64"/>
      <c r="F111" s="64"/>
      <c r="G111" s="84">
        <f>G112</f>
        <v>3735.5</v>
      </c>
    </row>
    <row r="112" spans="1:7" s="68" customFormat="1" ht="15">
      <c r="A112" s="239" t="s">
        <v>186</v>
      </c>
      <c r="B112" s="93" t="s">
        <v>187</v>
      </c>
      <c r="C112" s="94"/>
      <c r="D112" s="94"/>
      <c r="E112" s="69"/>
      <c r="F112" s="69"/>
      <c r="G112" s="95">
        <f>G113+G118+G123</f>
        <v>3735.5</v>
      </c>
    </row>
    <row r="113" spans="1:7" s="68" customFormat="1" ht="39.75" customHeight="1">
      <c r="A113" s="240" t="s">
        <v>307</v>
      </c>
      <c r="B113" s="69" t="s">
        <v>189</v>
      </c>
      <c r="C113" s="69"/>
      <c r="D113" s="96"/>
      <c r="E113" s="69"/>
      <c r="F113" s="69"/>
      <c r="G113" s="97">
        <f>G114</f>
        <v>733</v>
      </c>
    </row>
    <row r="114" spans="1:7" ht="15">
      <c r="A114" s="233" t="s">
        <v>169</v>
      </c>
      <c r="B114" s="72" t="s">
        <v>189</v>
      </c>
      <c r="C114" s="72" t="s">
        <v>170</v>
      </c>
      <c r="D114" s="73"/>
      <c r="E114" s="72"/>
      <c r="F114" s="72"/>
      <c r="G114" s="74">
        <f>G115</f>
        <v>733</v>
      </c>
    </row>
    <row r="115" spans="1:7" ht="15">
      <c r="A115" s="262" t="s">
        <v>149</v>
      </c>
      <c r="B115" s="72" t="s">
        <v>189</v>
      </c>
      <c r="C115" s="72" t="s">
        <v>170</v>
      </c>
      <c r="D115" s="73">
        <v>853</v>
      </c>
      <c r="E115" s="72"/>
      <c r="F115" s="72"/>
      <c r="G115" s="74">
        <f>G116</f>
        <v>733</v>
      </c>
    </row>
    <row r="116" spans="1:7" ht="15">
      <c r="A116" s="238" t="s">
        <v>125</v>
      </c>
      <c r="B116" s="72" t="s">
        <v>189</v>
      </c>
      <c r="C116" s="72" t="s">
        <v>170</v>
      </c>
      <c r="D116" s="73">
        <v>853</v>
      </c>
      <c r="E116" s="72" t="s">
        <v>126</v>
      </c>
      <c r="F116" s="72"/>
      <c r="G116" s="74">
        <f>G117</f>
        <v>733</v>
      </c>
    </row>
    <row r="117" spans="1:7" s="98" customFormat="1" ht="15">
      <c r="A117" s="241" t="s">
        <v>127</v>
      </c>
      <c r="B117" s="77" t="s">
        <v>189</v>
      </c>
      <c r="C117" s="77" t="s">
        <v>170</v>
      </c>
      <c r="D117" s="78">
        <v>853</v>
      </c>
      <c r="E117" s="77" t="s">
        <v>126</v>
      </c>
      <c r="F117" s="77" t="s">
        <v>101</v>
      </c>
      <c r="G117" s="79">
        <v>733</v>
      </c>
    </row>
    <row r="118" spans="1:7" s="68" customFormat="1" ht="39.75" customHeight="1">
      <c r="A118" s="240" t="s">
        <v>307</v>
      </c>
      <c r="B118" s="69" t="s">
        <v>189</v>
      </c>
      <c r="C118" s="69"/>
      <c r="D118" s="96"/>
      <c r="E118" s="69"/>
      <c r="F118" s="69"/>
      <c r="G118" s="97">
        <f>G119</f>
        <v>1770</v>
      </c>
    </row>
    <row r="119" spans="1:7" ht="15">
      <c r="A119" s="233" t="s">
        <v>169</v>
      </c>
      <c r="B119" s="72" t="s">
        <v>189</v>
      </c>
      <c r="C119" s="72" t="s">
        <v>170</v>
      </c>
      <c r="D119" s="73"/>
      <c r="E119" s="72"/>
      <c r="F119" s="72"/>
      <c r="G119" s="74">
        <f>G120</f>
        <v>1770</v>
      </c>
    </row>
    <row r="120" spans="1:7" ht="15">
      <c r="A120" s="262" t="s">
        <v>149</v>
      </c>
      <c r="B120" s="72" t="s">
        <v>189</v>
      </c>
      <c r="C120" s="72" t="s">
        <v>170</v>
      </c>
      <c r="D120" s="73">
        <v>853</v>
      </c>
      <c r="E120" s="72"/>
      <c r="F120" s="72"/>
      <c r="G120" s="74">
        <f>G121</f>
        <v>1770</v>
      </c>
    </row>
    <row r="121" spans="1:7" ht="15">
      <c r="A121" s="238" t="s">
        <v>125</v>
      </c>
      <c r="B121" s="72" t="s">
        <v>189</v>
      </c>
      <c r="C121" s="72" t="s">
        <v>170</v>
      </c>
      <c r="D121" s="73">
        <v>853</v>
      </c>
      <c r="E121" s="72" t="s">
        <v>126</v>
      </c>
      <c r="F121" s="72"/>
      <c r="G121" s="74">
        <f>G122</f>
        <v>1770</v>
      </c>
    </row>
    <row r="122" spans="1:7" s="98" customFormat="1" ht="15">
      <c r="A122" s="238" t="s">
        <v>191</v>
      </c>
      <c r="B122" s="77" t="s">
        <v>189</v>
      </c>
      <c r="C122" s="77" t="s">
        <v>170</v>
      </c>
      <c r="D122" s="78">
        <v>853</v>
      </c>
      <c r="E122" s="77" t="s">
        <v>126</v>
      </c>
      <c r="F122" s="77" t="s">
        <v>106</v>
      </c>
      <c r="G122" s="79">
        <v>1770</v>
      </c>
    </row>
    <row r="123" spans="1:7" s="68" customFormat="1" ht="27">
      <c r="A123" s="242" t="s">
        <v>159</v>
      </c>
      <c r="B123" s="69" t="s">
        <v>192</v>
      </c>
      <c r="C123" s="69"/>
      <c r="D123" s="96"/>
      <c r="E123" s="69"/>
      <c r="F123" s="69"/>
      <c r="G123" s="97">
        <f>G124+G128+G136+G140+G132</f>
        <v>1232.5</v>
      </c>
    </row>
    <row r="124" spans="1:7" ht="25.5">
      <c r="A124" s="143" t="s">
        <v>153</v>
      </c>
      <c r="B124" s="72" t="s">
        <v>192</v>
      </c>
      <c r="C124" s="72" t="s">
        <v>154</v>
      </c>
      <c r="D124" s="73"/>
      <c r="E124" s="72"/>
      <c r="F124" s="72"/>
      <c r="G124" s="74">
        <f>G125</f>
        <v>99.2</v>
      </c>
    </row>
    <row r="125" spans="1:7" ht="15">
      <c r="A125" s="262" t="s">
        <v>149</v>
      </c>
      <c r="B125" s="72" t="s">
        <v>192</v>
      </c>
      <c r="C125" s="72" t="s">
        <v>154</v>
      </c>
      <c r="D125" s="73">
        <v>853</v>
      </c>
      <c r="E125" s="72"/>
      <c r="F125" s="72"/>
      <c r="G125" s="74">
        <f>G126</f>
        <v>99.2</v>
      </c>
    </row>
    <row r="126" spans="1:7" ht="15">
      <c r="A126" s="238" t="s">
        <v>125</v>
      </c>
      <c r="B126" s="72" t="s">
        <v>192</v>
      </c>
      <c r="C126" s="72" t="s">
        <v>154</v>
      </c>
      <c r="D126" s="73">
        <v>853</v>
      </c>
      <c r="E126" s="72" t="s">
        <v>126</v>
      </c>
      <c r="F126" s="72"/>
      <c r="G126" s="74">
        <f>G127</f>
        <v>99.2</v>
      </c>
    </row>
    <row r="127" spans="1:7" ht="15">
      <c r="A127" s="238" t="s">
        <v>191</v>
      </c>
      <c r="B127" s="72" t="s">
        <v>192</v>
      </c>
      <c r="C127" s="77" t="s">
        <v>154</v>
      </c>
      <c r="D127" s="78">
        <v>853</v>
      </c>
      <c r="E127" s="77" t="s">
        <v>126</v>
      </c>
      <c r="F127" s="77" t="s">
        <v>106</v>
      </c>
      <c r="G127" s="79">
        <v>99.2</v>
      </c>
    </row>
    <row r="128" spans="1:7" ht="15">
      <c r="A128" s="232" t="s">
        <v>308</v>
      </c>
      <c r="B128" s="72" t="s">
        <v>192</v>
      </c>
      <c r="C128" s="72" t="s">
        <v>156</v>
      </c>
      <c r="D128" s="73"/>
      <c r="E128" s="72"/>
      <c r="F128" s="72"/>
      <c r="G128" s="74">
        <f>G129</f>
        <v>820</v>
      </c>
    </row>
    <row r="129" spans="1:7" ht="15">
      <c r="A129" s="262" t="s">
        <v>149</v>
      </c>
      <c r="B129" s="72" t="s">
        <v>192</v>
      </c>
      <c r="C129" s="72" t="s">
        <v>156</v>
      </c>
      <c r="D129" s="73">
        <v>853</v>
      </c>
      <c r="E129" s="72"/>
      <c r="F129" s="72"/>
      <c r="G129" s="74">
        <f>G130</f>
        <v>820</v>
      </c>
    </row>
    <row r="130" spans="1:7" ht="15">
      <c r="A130" s="238" t="s">
        <v>190</v>
      </c>
      <c r="B130" s="72" t="s">
        <v>192</v>
      </c>
      <c r="C130" s="72" t="s">
        <v>156</v>
      </c>
      <c r="D130" s="73">
        <v>853</v>
      </c>
      <c r="E130" s="72" t="s">
        <v>126</v>
      </c>
      <c r="F130" s="72"/>
      <c r="G130" s="74">
        <f>G131</f>
        <v>820</v>
      </c>
    </row>
    <row r="131" spans="1:7" ht="15">
      <c r="A131" s="238" t="s">
        <v>191</v>
      </c>
      <c r="B131" s="72" t="s">
        <v>192</v>
      </c>
      <c r="C131" s="77" t="s">
        <v>156</v>
      </c>
      <c r="D131" s="78">
        <v>853</v>
      </c>
      <c r="E131" s="77" t="s">
        <v>126</v>
      </c>
      <c r="F131" s="77" t="s">
        <v>106</v>
      </c>
      <c r="G131" s="79">
        <v>820</v>
      </c>
    </row>
    <row r="132" spans="1:7" ht="15">
      <c r="A132" s="232" t="s">
        <v>343</v>
      </c>
      <c r="B132" s="72" t="s">
        <v>192</v>
      </c>
      <c r="C132" s="72" t="s">
        <v>342</v>
      </c>
      <c r="D132" s="73"/>
      <c r="E132" s="72"/>
      <c r="F132" s="72"/>
      <c r="G132" s="74">
        <f>G133</f>
        <v>208.3</v>
      </c>
    </row>
    <row r="133" spans="1:7" ht="15">
      <c r="A133" s="262" t="s">
        <v>149</v>
      </c>
      <c r="B133" s="72" t="s">
        <v>192</v>
      </c>
      <c r="C133" s="72" t="s">
        <v>342</v>
      </c>
      <c r="D133" s="73">
        <v>853</v>
      </c>
      <c r="E133" s="72"/>
      <c r="F133" s="72"/>
      <c r="G133" s="74">
        <f>G134</f>
        <v>208.3</v>
      </c>
    </row>
    <row r="134" spans="1:7" ht="15">
      <c r="A134" s="238" t="s">
        <v>190</v>
      </c>
      <c r="B134" s="72" t="s">
        <v>192</v>
      </c>
      <c r="C134" s="72" t="s">
        <v>342</v>
      </c>
      <c r="D134" s="73">
        <v>853</v>
      </c>
      <c r="E134" s="72" t="s">
        <v>126</v>
      </c>
      <c r="F134" s="72"/>
      <c r="G134" s="74">
        <f>G135</f>
        <v>208.3</v>
      </c>
    </row>
    <row r="135" spans="1:7" ht="15">
      <c r="A135" s="238" t="s">
        <v>191</v>
      </c>
      <c r="B135" s="72" t="s">
        <v>192</v>
      </c>
      <c r="C135" s="72" t="s">
        <v>342</v>
      </c>
      <c r="D135" s="78">
        <v>853</v>
      </c>
      <c r="E135" s="77" t="s">
        <v>126</v>
      </c>
      <c r="F135" s="77" t="s">
        <v>106</v>
      </c>
      <c r="G135" s="79">
        <v>208.3</v>
      </c>
    </row>
    <row r="136" spans="1:7" ht="15">
      <c r="A136" s="232" t="s">
        <v>309</v>
      </c>
      <c r="B136" s="72" t="s">
        <v>192</v>
      </c>
      <c r="C136" s="72" t="s">
        <v>158</v>
      </c>
      <c r="D136" s="73"/>
      <c r="E136" s="72"/>
      <c r="F136" s="72"/>
      <c r="G136" s="74">
        <f>G137</f>
        <v>15</v>
      </c>
    </row>
    <row r="137" spans="1:7" ht="15">
      <c r="A137" s="262" t="s">
        <v>149</v>
      </c>
      <c r="B137" s="72" t="s">
        <v>192</v>
      </c>
      <c r="C137" s="72" t="s">
        <v>158</v>
      </c>
      <c r="D137" s="73">
        <v>853</v>
      </c>
      <c r="E137" s="72"/>
      <c r="F137" s="72"/>
      <c r="G137" s="74">
        <f>G138</f>
        <v>15</v>
      </c>
    </row>
    <row r="138" spans="1:7" ht="15">
      <c r="A138" s="238" t="s">
        <v>125</v>
      </c>
      <c r="B138" s="72" t="s">
        <v>192</v>
      </c>
      <c r="C138" s="72" t="s">
        <v>158</v>
      </c>
      <c r="D138" s="73">
        <v>853</v>
      </c>
      <c r="E138" s="72" t="s">
        <v>126</v>
      </c>
      <c r="F138" s="72"/>
      <c r="G138" s="74">
        <f>G139</f>
        <v>15</v>
      </c>
    </row>
    <row r="139" spans="1:7" ht="15">
      <c r="A139" s="238" t="s">
        <v>191</v>
      </c>
      <c r="B139" s="72" t="s">
        <v>192</v>
      </c>
      <c r="C139" s="77" t="s">
        <v>158</v>
      </c>
      <c r="D139" s="78">
        <v>853</v>
      </c>
      <c r="E139" s="77" t="s">
        <v>126</v>
      </c>
      <c r="F139" s="77" t="s">
        <v>106</v>
      </c>
      <c r="G139" s="79">
        <v>15</v>
      </c>
    </row>
    <row r="140" spans="1:7" s="68" customFormat="1" ht="27">
      <c r="A140" s="243" t="s">
        <v>193</v>
      </c>
      <c r="B140" s="69" t="s">
        <v>194</v>
      </c>
      <c r="C140" s="99"/>
      <c r="D140" s="62"/>
      <c r="E140" s="99"/>
      <c r="F140" s="99"/>
      <c r="G140" s="97">
        <f>G141</f>
        <v>90</v>
      </c>
    </row>
    <row r="141" spans="1:7" ht="15">
      <c r="A141" s="232" t="s">
        <v>304</v>
      </c>
      <c r="B141" s="72" t="s">
        <v>194</v>
      </c>
      <c r="C141" s="72" t="s">
        <v>156</v>
      </c>
      <c r="D141" s="73"/>
      <c r="E141" s="72"/>
      <c r="F141" s="72"/>
      <c r="G141" s="74">
        <f>G142</f>
        <v>90</v>
      </c>
    </row>
    <row r="142" spans="1:7" ht="15">
      <c r="A142" s="262" t="s">
        <v>149</v>
      </c>
      <c r="B142" s="72" t="s">
        <v>194</v>
      </c>
      <c r="C142" s="72" t="s">
        <v>156</v>
      </c>
      <c r="D142" s="73">
        <v>853</v>
      </c>
      <c r="E142" s="72"/>
      <c r="F142" s="72"/>
      <c r="G142" s="74">
        <f>G143</f>
        <v>90</v>
      </c>
    </row>
    <row r="143" spans="1:7" ht="15">
      <c r="A143" s="238" t="s">
        <v>125</v>
      </c>
      <c r="B143" s="72" t="s">
        <v>194</v>
      </c>
      <c r="C143" s="72" t="s">
        <v>156</v>
      </c>
      <c r="D143" s="73">
        <v>853</v>
      </c>
      <c r="E143" s="72" t="s">
        <v>126</v>
      </c>
      <c r="F143" s="72"/>
      <c r="G143" s="74">
        <f>G144</f>
        <v>90</v>
      </c>
    </row>
    <row r="144" spans="1:7" ht="15">
      <c r="A144" s="238" t="s">
        <v>191</v>
      </c>
      <c r="B144" s="72" t="s">
        <v>194</v>
      </c>
      <c r="C144" s="77" t="s">
        <v>156</v>
      </c>
      <c r="D144" s="78">
        <v>853</v>
      </c>
      <c r="E144" s="77" t="s">
        <v>126</v>
      </c>
      <c r="F144" s="77" t="s">
        <v>106</v>
      </c>
      <c r="G144" s="79">
        <v>90</v>
      </c>
    </row>
    <row r="145" spans="1:7" ht="27">
      <c r="A145" s="244" t="s">
        <v>195</v>
      </c>
      <c r="B145" s="64" t="s">
        <v>196</v>
      </c>
      <c r="C145" s="100"/>
      <c r="D145" s="100"/>
      <c r="E145" s="101"/>
      <c r="F145" s="101"/>
      <c r="G145" s="102">
        <f t="shared" ref="G145:G150" si="1">G146</f>
        <v>35.1</v>
      </c>
    </row>
    <row r="146" spans="1:7" ht="25.5">
      <c r="A146" s="210" t="s">
        <v>306</v>
      </c>
      <c r="B146" s="72" t="s">
        <v>197</v>
      </c>
      <c r="C146" s="73"/>
      <c r="D146" s="73"/>
      <c r="E146" s="72"/>
      <c r="F146" s="72"/>
      <c r="G146" s="74">
        <f t="shared" si="1"/>
        <v>35.1</v>
      </c>
    </row>
    <row r="147" spans="1:7" ht="27">
      <c r="A147" s="263" t="s">
        <v>198</v>
      </c>
      <c r="B147" s="72" t="s">
        <v>199</v>
      </c>
      <c r="C147" s="73"/>
      <c r="D147" s="73"/>
      <c r="E147" s="72"/>
      <c r="F147" s="72"/>
      <c r="G147" s="74">
        <f t="shared" si="1"/>
        <v>35.1</v>
      </c>
    </row>
    <row r="148" spans="1:7" ht="15">
      <c r="A148" s="232" t="s">
        <v>304</v>
      </c>
      <c r="B148" s="72" t="s">
        <v>199</v>
      </c>
      <c r="C148" s="73">
        <v>244</v>
      </c>
      <c r="D148" s="73"/>
      <c r="E148" s="72"/>
      <c r="F148" s="72"/>
      <c r="G148" s="74">
        <f t="shared" si="1"/>
        <v>35.1</v>
      </c>
    </row>
    <row r="149" spans="1:7" ht="15">
      <c r="A149" s="262" t="s">
        <v>149</v>
      </c>
      <c r="B149" s="72" t="s">
        <v>199</v>
      </c>
      <c r="C149" s="73">
        <v>244</v>
      </c>
      <c r="D149" s="73">
        <v>853</v>
      </c>
      <c r="E149" s="72"/>
      <c r="F149" s="72"/>
      <c r="G149" s="74">
        <f t="shared" si="1"/>
        <v>35.1</v>
      </c>
    </row>
    <row r="150" spans="1:7" ht="15">
      <c r="A150" s="16" t="s">
        <v>132</v>
      </c>
      <c r="B150" s="72" t="s">
        <v>199</v>
      </c>
      <c r="C150" s="73">
        <v>244</v>
      </c>
      <c r="D150" s="73">
        <v>853</v>
      </c>
      <c r="E150" s="72" t="s">
        <v>110</v>
      </c>
      <c r="F150" s="72"/>
      <c r="G150" s="74">
        <f t="shared" si="1"/>
        <v>35.1</v>
      </c>
    </row>
    <row r="151" spans="1:7" ht="15">
      <c r="A151" s="16" t="s">
        <v>200</v>
      </c>
      <c r="B151" s="72" t="s">
        <v>199</v>
      </c>
      <c r="C151" s="78">
        <v>244</v>
      </c>
      <c r="D151" s="78">
        <v>853</v>
      </c>
      <c r="E151" s="77" t="s">
        <v>110</v>
      </c>
      <c r="F151" s="77" t="s">
        <v>101</v>
      </c>
      <c r="G151" s="79">
        <v>35.1</v>
      </c>
    </row>
    <row r="152" spans="1:7" ht="15">
      <c r="A152" s="63" t="s">
        <v>201</v>
      </c>
      <c r="B152" s="64" t="s">
        <v>202</v>
      </c>
      <c r="C152" s="64"/>
      <c r="D152" s="64"/>
      <c r="E152" s="64"/>
      <c r="F152" s="64"/>
      <c r="G152" s="65">
        <f>G153+G167</f>
        <v>1578.1999999999998</v>
      </c>
    </row>
    <row r="153" spans="1:7" ht="27">
      <c r="A153" s="227" t="s">
        <v>203</v>
      </c>
      <c r="B153" s="64" t="s">
        <v>204</v>
      </c>
      <c r="C153" s="104"/>
      <c r="D153" s="64"/>
      <c r="E153" s="64"/>
      <c r="F153" s="64"/>
      <c r="G153" s="65">
        <f>G154</f>
        <v>779.19999999999993</v>
      </c>
    </row>
    <row r="154" spans="1:7" ht="27" customHeight="1">
      <c r="A154" s="264" t="s">
        <v>205</v>
      </c>
      <c r="B154" s="87" t="s">
        <v>206</v>
      </c>
      <c r="C154" s="87"/>
      <c r="D154" s="72"/>
      <c r="E154" s="72"/>
      <c r="F154" s="72"/>
      <c r="G154" s="105">
        <f>G155+G163+G159</f>
        <v>779.19999999999993</v>
      </c>
    </row>
    <row r="155" spans="1:7" ht="26.25">
      <c r="A155" s="233" t="s">
        <v>147</v>
      </c>
      <c r="B155" s="87" t="s">
        <v>206</v>
      </c>
      <c r="C155" s="72" t="s">
        <v>148</v>
      </c>
      <c r="D155" s="72"/>
      <c r="E155" s="72"/>
      <c r="F155" s="72"/>
      <c r="G155" s="105">
        <f>G156</f>
        <v>597.29999999999995</v>
      </c>
    </row>
    <row r="156" spans="1:7" ht="15">
      <c r="A156" s="262" t="s">
        <v>149</v>
      </c>
      <c r="B156" s="87" t="s">
        <v>206</v>
      </c>
      <c r="C156" s="72" t="s">
        <v>148</v>
      </c>
      <c r="D156" s="72" t="s">
        <v>90</v>
      </c>
      <c r="E156" s="72"/>
      <c r="F156" s="72"/>
      <c r="G156" s="105">
        <f>G157</f>
        <v>597.29999999999995</v>
      </c>
    </row>
    <row r="157" spans="1:7" ht="15">
      <c r="A157" s="16" t="s">
        <v>100</v>
      </c>
      <c r="B157" s="87" t="s">
        <v>206</v>
      </c>
      <c r="C157" s="72" t="s">
        <v>148</v>
      </c>
      <c r="D157" s="72" t="s">
        <v>90</v>
      </c>
      <c r="E157" s="72" t="s">
        <v>101</v>
      </c>
      <c r="F157" s="72"/>
      <c r="G157" s="105">
        <f>G158</f>
        <v>597.29999999999995</v>
      </c>
    </row>
    <row r="158" spans="1:7" ht="26.25">
      <c r="A158" s="235" t="s">
        <v>207</v>
      </c>
      <c r="B158" s="87" t="s">
        <v>206</v>
      </c>
      <c r="C158" s="77" t="s">
        <v>148</v>
      </c>
      <c r="D158" s="77" t="s">
        <v>90</v>
      </c>
      <c r="E158" s="77" t="s">
        <v>101</v>
      </c>
      <c r="F158" s="77" t="s">
        <v>104</v>
      </c>
      <c r="G158" s="106">
        <v>597.29999999999995</v>
      </c>
    </row>
    <row r="159" spans="1:7" ht="39">
      <c r="A159" s="231" t="s">
        <v>305</v>
      </c>
      <c r="B159" s="87" t="s">
        <v>206</v>
      </c>
      <c r="C159" s="72" t="s">
        <v>151</v>
      </c>
      <c r="D159" s="72"/>
      <c r="E159" s="72"/>
      <c r="F159" s="72"/>
      <c r="G159" s="105">
        <f>G160</f>
        <v>1.5</v>
      </c>
    </row>
    <row r="160" spans="1:7" ht="15">
      <c r="A160" s="262" t="s">
        <v>149</v>
      </c>
      <c r="B160" s="87" t="s">
        <v>206</v>
      </c>
      <c r="C160" s="72" t="s">
        <v>151</v>
      </c>
      <c r="D160" s="72" t="s">
        <v>90</v>
      </c>
      <c r="E160" s="72"/>
      <c r="F160" s="72"/>
      <c r="G160" s="105">
        <f>G161</f>
        <v>1.5</v>
      </c>
    </row>
    <row r="161" spans="1:7" ht="15">
      <c r="A161" s="16" t="s">
        <v>100</v>
      </c>
      <c r="B161" s="87" t="s">
        <v>206</v>
      </c>
      <c r="C161" s="72" t="s">
        <v>151</v>
      </c>
      <c r="D161" s="72" t="s">
        <v>90</v>
      </c>
      <c r="E161" s="72" t="s">
        <v>101</v>
      </c>
      <c r="F161" s="72"/>
      <c r="G161" s="105">
        <f>G162</f>
        <v>1.5</v>
      </c>
    </row>
    <row r="162" spans="1:7" ht="26.25">
      <c r="A162" s="235" t="s">
        <v>207</v>
      </c>
      <c r="B162" s="87" t="s">
        <v>206</v>
      </c>
      <c r="C162" s="77" t="s">
        <v>151</v>
      </c>
      <c r="D162" s="77" t="s">
        <v>90</v>
      </c>
      <c r="E162" s="77" t="s">
        <v>101</v>
      </c>
      <c r="F162" s="77" t="s">
        <v>104</v>
      </c>
      <c r="G162" s="106">
        <v>1.5</v>
      </c>
    </row>
    <row r="163" spans="1:7" ht="51.75">
      <c r="A163" s="231" t="s">
        <v>150</v>
      </c>
      <c r="B163" s="87" t="s">
        <v>206</v>
      </c>
      <c r="C163" s="72" t="s">
        <v>152</v>
      </c>
      <c r="D163" s="72"/>
      <c r="E163" s="72"/>
      <c r="F163" s="72"/>
      <c r="G163" s="105">
        <f>G164</f>
        <v>180.4</v>
      </c>
    </row>
    <row r="164" spans="1:7" ht="15">
      <c r="A164" s="262" t="s">
        <v>149</v>
      </c>
      <c r="B164" s="87" t="s">
        <v>206</v>
      </c>
      <c r="C164" s="72" t="s">
        <v>152</v>
      </c>
      <c r="D164" s="72" t="s">
        <v>90</v>
      </c>
      <c r="E164" s="72"/>
      <c r="F164" s="72"/>
      <c r="G164" s="105">
        <f>G165</f>
        <v>180.4</v>
      </c>
    </row>
    <row r="165" spans="1:7" ht="15">
      <c r="A165" s="16" t="s">
        <v>100</v>
      </c>
      <c r="B165" s="87" t="s">
        <v>206</v>
      </c>
      <c r="C165" s="72" t="s">
        <v>152</v>
      </c>
      <c r="D165" s="72" t="s">
        <v>90</v>
      </c>
      <c r="E165" s="72" t="s">
        <v>101</v>
      </c>
      <c r="F165" s="72"/>
      <c r="G165" s="105">
        <f>G166</f>
        <v>180.4</v>
      </c>
    </row>
    <row r="166" spans="1:7" ht="26.25">
      <c r="A166" s="235" t="s">
        <v>207</v>
      </c>
      <c r="B166" s="87" t="s">
        <v>206</v>
      </c>
      <c r="C166" s="77" t="s">
        <v>152</v>
      </c>
      <c r="D166" s="77" t="s">
        <v>90</v>
      </c>
      <c r="E166" s="77" t="s">
        <v>101</v>
      </c>
      <c r="F166" s="77" t="s">
        <v>104</v>
      </c>
      <c r="G166" s="106">
        <v>180.4</v>
      </c>
    </row>
    <row r="167" spans="1:7" ht="30">
      <c r="A167" s="63" t="s">
        <v>208</v>
      </c>
      <c r="B167" s="64" t="s">
        <v>209</v>
      </c>
      <c r="C167" s="64"/>
      <c r="D167" s="64"/>
      <c r="E167" s="64"/>
      <c r="F167" s="64"/>
      <c r="G167" s="65">
        <f>G168+G174</f>
        <v>799</v>
      </c>
    </row>
    <row r="168" spans="1:7" ht="15">
      <c r="A168" s="245" t="s">
        <v>210</v>
      </c>
      <c r="B168" s="108" t="s">
        <v>211</v>
      </c>
      <c r="C168" s="108"/>
      <c r="D168" s="108"/>
      <c r="E168" s="108"/>
      <c r="F168" s="108"/>
      <c r="G168" s="109">
        <f>G169</f>
        <v>1</v>
      </c>
    </row>
    <row r="169" spans="1:7" ht="27">
      <c r="A169" s="228" t="s">
        <v>212</v>
      </c>
      <c r="B169" s="87" t="s">
        <v>213</v>
      </c>
      <c r="C169" s="72"/>
      <c r="D169" s="72"/>
      <c r="E169" s="72"/>
      <c r="F169" s="72"/>
      <c r="G169" s="105">
        <f>G170</f>
        <v>1</v>
      </c>
    </row>
    <row r="170" spans="1:7" ht="15">
      <c r="A170" s="232" t="s">
        <v>214</v>
      </c>
      <c r="B170" s="87" t="s">
        <v>213</v>
      </c>
      <c r="C170" s="72" t="s">
        <v>215</v>
      </c>
      <c r="D170" s="72"/>
      <c r="E170" s="72"/>
      <c r="F170" s="72"/>
      <c r="G170" s="105">
        <f>G171</f>
        <v>1</v>
      </c>
    </row>
    <row r="171" spans="1:7" ht="15">
      <c r="A171" s="262" t="s">
        <v>149</v>
      </c>
      <c r="B171" s="87" t="s">
        <v>213</v>
      </c>
      <c r="C171" s="72" t="s">
        <v>215</v>
      </c>
      <c r="D171" s="72" t="s">
        <v>90</v>
      </c>
      <c r="E171" s="72"/>
      <c r="F171" s="72"/>
      <c r="G171" s="105">
        <f>G172</f>
        <v>1</v>
      </c>
    </row>
    <row r="172" spans="1:7" ht="15">
      <c r="A172" s="16" t="s">
        <v>100</v>
      </c>
      <c r="B172" s="87" t="s">
        <v>213</v>
      </c>
      <c r="C172" s="72" t="s">
        <v>215</v>
      </c>
      <c r="D172" s="72" t="s">
        <v>90</v>
      </c>
      <c r="E172" s="72" t="s">
        <v>101</v>
      </c>
      <c r="F172" s="72"/>
      <c r="G172" s="105">
        <f>G173</f>
        <v>1</v>
      </c>
    </row>
    <row r="173" spans="1:7" ht="15">
      <c r="A173" s="235" t="s">
        <v>109</v>
      </c>
      <c r="B173" s="87" t="s">
        <v>213</v>
      </c>
      <c r="C173" s="77" t="s">
        <v>215</v>
      </c>
      <c r="D173" s="77" t="s">
        <v>90</v>
      </c>
      <c r="E173" s="77" t="s">
        <v>101</v>
      </c>
      <c r="F173" s="77" t="s">
        <v>110</v>
      </c>
      <c r="G173" s="106">
        <v>1</v>
      </c>
    </row>
    <row r="174" spans="1:7" ht="30">
      <c r="A174" s="107" t="s">
        <v>216</v>
      </c>
      <c r="B174" s="110" t="s">
        <v>217</v>
      </c>
      <c r="C174" s="111"/>
      <c r="D174" s="111"/>
      <c r="E174" s="111"/>
      <c r="F174" s="111"/>
      <c r="G174" s="109">
        <f>G175+G184+G189+G199+G194</f>
        <v>798</v>
      </c>
    </row>
    <row r="175" spans="1:7" ht="25.5">
      <c r="A175" s="246" t="s">
        <v>218</v>
      </c>
      <c r="B175" s="112" t="s">
        <v>219</v>
      </c>
      <c r="C175" s="113"/>
      <c r="D175" s="114"/>
      <c r="E175" s="112"/>
      <c r="F175" s="112"/>
      <c r="G175" s="115">
        <f>G176+G180</f>
        <v>177.1</v>
      </c>
    </row>
    <row r="176" spans="1:7" ht="25.5">
      <c r="A176" s="143" t="s">
        <v>147</v>
      </c>
      <c r="B176" s="116" t="s">
        <v>219</v>
      </c>
      <c r="C176" s="78">
        <v>121</v>
      </c>
      <c r="D176" s="117"/>
      <c r="E176" s="116"/>
      <c r="F176" s="116"/>
      <c r="G176" s="74">
        <f>G177</f>
        <v>136.02199999999999</v>
      </c>
    </row>
    <row r="177" spans="1:7" ht="15">
      <c r="A177" s="262" t="s">
        <v>149</v>
      </c>
      <c r="B177" s="116" t="s">
        <v>219</v>
      </c>
      <c r="C177" s="78">
        <v>121</v>
      </c>
      <c r="D177" s="117">
        <v>853</v>
      </c>
      <c r="E177" s="116"/>
      <c r="F177" s="116"/>
      <c r="G177" s="74">
        <f>G178</f>
        <v>136.02199999999999</v>
      </c>
    </row>
    <row r="178" spans="1:7" ht="15">
      <c r="A178" s="241" t="s">
        <v>113</v>
      </c>
      <c r="B178" s="116" t="s">
        <v>219</v>
      </c>
      <c r="C178" s="78">
        <v>121</v>
      </c>
      <c r="D178" s="117">
        <v>853</v>
      </c>
      <c r="E178" s="116" t="s">
        <v>104</v>
      </c>
      <c r="F178" s="116"/>
      <c r="G178" s="74">
        <f>G179</f>
        <v>136.02199999999999</v>
      </c>
    </row>
    <row r="179" spans="1:7" ht="15">
      <c r="A179" s="149" t="s">
        <v>115</v>
      </c>
      <c r="B179" s="118" t="s">
        <v>219</v>
      </c>
      <c r="C179" s="78">
        <v>121</v>
      </c>
      <c r="D179" s="119">
        <v>853</v>
      </c>
      <c r="E179" s="118" t="s">
        <v>104</v>
      </c>
      <c r="F179" s="118" t="s">
        <v>118</v>
      </c>
      <c r="G179" s="79">
        <v>136.02199999999999</v>
      </c>
    </row>
    <row r="180" spans="1:7" ht="37.5" customHeight="1">
      <c r="A180" s="231" t="s">
        <v>150</v>
      </c>
      <c r="B180" s="116" t="s">
        <v>219</v>
      </c>
      <c r="C180" s="73">
        <v>129</v>
      </c>
      <c r="D180" s="78"/>
      <c r="E180" s="77"/>
      <c r="F180" s="77"/>
      <c r="G180" s="74">
        <f>G181</f>
        <v>41.078000000000003</v>
      </c>
    </row>
    <row r="181" spans="1:7" ht="15">
      <c r="A181" s="262" t="s">
        <v>149</v>
      </c>
      <c r="B181" s="116" t="s">
        <v>219</v>
      </c>
      <c r="C181" s="73">
        <v>129</v>
      </c>
      <c r="D181" s="78">
        <v>853</v>
      </c>
      <c r="E181" s="77"/>
      <c r="F181" s="77"/>
      <c r="G181" s="74">
        <f>G182</f>
        <v>41.078000000000003</v>
      </c>
    </row>
    <row r="182" spans="1:7" ht="15">
      <c r="A182" s="230" t="s">
        <v>113</v>
      </c>
      <c r="B182" s="116" t="s">
        <v>219</v>
      </c>
      <c r="C182" s="73">
        <v>129</v>
      </c>
      <c r="D182" s="78">
        <v>853</v>
      </c>
      <c r="E182" s="77" t="s">
        <v>104</v>
      </c>
      <c r="F182" s="77"/>
      <c r="G182" s="74">
        <f>G183</f>
        <v>41.078000000000003</v>
      </c>
    </row>
    <row r="183" spans="1:7" ht="15.75" customHeight="1">
      <c r="A183" s="230" t="s">
        <v>221</v>
      </c>
      <c r="B183" s="118" t="s">
        <v>219</v>
      </c>
      <c r="C183" s="78">
        <v>129</v>
      </c>
      <c r="D183" s="119">
        <v>853</v>
      </c>
      <c r="E183" s="118" t="s">
        <v>104</v>
      </c>
      <c r="F183" s="118" t="s">
        <v>118</v>
      </c>
      <c r="G183" s="79">
        <v>41.078000000000003</v>
      </c>
    </row>
    <row r="184" spans="1:7" ht="77.25">
      <c r="A184" s="247" t="s">
        <v>368</v>
      </c>
      <c r="B184" s="120" t="s">
        <v>369</v>
      </c>
      <c r="C184" s="113"/>
      <c r="D184" s="113"/>
      <c r="E184" s="121"/>
      <c r="F184" s="121"/>
      <c r="G184" s="122">
        <f>G185</f>
        <v>123.8</v>
      </c>
    </row>
    <row r="185" spans="1:7" ht="15">
      <c r="A185" s="232" t="s">
        <v>308</v>
      </c>
      <c r="B185" s="87" t="s">
        <v>369</v>
      </c>
      <c r="C185" s="73">
        <v>244</v>
      </c>
      <c r="D185" s="73"/>
      <c r="E185" s="72"/>
      <c r="F185" s="72"/>
      <c r="G185" s="74">
        <f>G186</f>
        <v>123.8</v>
      </c>
    </row>
    <row r="186" spans="1:7" ht="15">
      <c r="A186" s="210" t="s">
        <v>288</v>
      </c>
      <c r="B186" s="87" t="s">
        <v>369</v>
      </c>
      <c r="C186" s="73">
        <v>244</v>
      </c>
      <c r="D186" s="73">
        <v>853</v>
      </c>
      <c r="E186" s="72"/>
      <c r="F186" s="72"/>
      <c r="G186" s="74">
        <f>G187</f>
        <v>123.8</v>
      </c>
    </row>
    <row r="187" spans="1:7" ht="15">
      <c r="A187" s="229" t="s">
        <v>363</v>
      </c>
      <c r="B187" s="87" t="s">
        <v>369</v>
      </c>
      <c r="C187" s="73">
        <v>244</v>
      </c>
      <c r="D187" s="73">
        <v>853</v>
      </c>
      <c r="E187" s="72" t="s">
        <v>106</v>
      </c>
      <c r="F187" s="72"/>
      <c r="G187" s="74">
        <f>G188</f>
        <v>123.8</v>
      </c>
    </row>
    <row r="188" spans="1:7" ht="15">
      <c r="A188" s="231" t="s">
        <v>370</v>
      </c>
      <c r="B188" s="87" t="s">
        <v>369</v>
      </c>
      <c r="C188" s="78">
        <v>244</v>
      </c>
      <c r="D188" s="73">
        <v>853</v>
      </c>
      <c r="E188" s="77" t="s">
        <v>106</v>
      </c>
      <c r="F188" s="77" t="s">
        <v>120</v>
      </c>
      <c r="G188" s="79">
        <v>123.8</v>
      </c>
    </row>
    <row r="189" spans="1:7" ht="38.25">
      <c r="A189" s="248" t="s">
        <v>303</v>
      </c>
      <c r="B189" s="120" t="s">
        <v>224</v>
      </c>
      <c r="C189" s="113"/>
      <c r="D189" s="113"/>
      <c r="E189" s="121"/>
      <c r="F189" s="121"/>
      <c r="G189" s="122">
        <f>G190</f>
        <v>35.200000000000003</v>
      </c>
    </row>
    <row r="190" spans="1:7" ht="15">
      <c r="A190" s="232" t="s">
        <v>304</v>
      </c>
      <c r="B190" s="87" t="s">
        <v>224</v>
      </c>
      <c r="C190" s="73">
        <v>244</v>
      </c>
      <c r="D190" s="73"/>
      <c r="E190" s="72"/>
      <c r="F190" s="72"/>
      <c r="G190" s="74">
        <f>G191</f>
        <v>35.200000000000003</v>
      </c>
    </row>
    <row r="191" spans="1:7" ht="14.25" customHeight="1">
      <c r="A191" s="262" t="s">
        <v>149</v>
      </c>
      <c r="B191" s="87" t="s">
        <v>224</v>
      </c>
      <c r="C191" s="73">
        <v>244</v>
      </c>
      <c r="D191" s="73">
        <v>853</v>
      </c>
      <c r="E191" s="72"/>
      <c r="F191" s="72"/>
      <c r="G191" s="74">
        <f>G192</f>
        <v>35.200000000000003</v>
      </c>
    </row>
    <row r="192" spans="1:7" ht="14.25" customHeight="1">
      <c r="A192" s="238" t="s">
        <v>121</v>
      </c>
      <c r="B192" s="87" t="s">
        <v>224</v>
      </c>
      <c r="C192" s="73">
        <v>244</v>
      </c>
      <c r="D192" s="73">
        <v>853</v>
      </c>
      <c r="E192" s="72" t="s">
        <v>122</v>
      </c>
      <c r="F192" s="72"/>
      <c r="G192" s="74">
        <f>G193</f>
        <v>35.200000000000003</v>
      </c>
    </row>
    <row r="193" spans="1:7" ht="14.25" customHeight="1">
      <c r="A193" s="238" t="s">
        <v>182</v>
      </c>
      <c r="B193" s="87" t="s">
        <v>224</v>
      </c>
      <c r="C193" s="78">
        <v>244</v>
      </c>
      <c r="D193" s="73">
        <v>853</v>
      </c>
      <c r="E193" s="77" t="s">
        <v>122</v>
      </c>
      <c r="F193" s="77" t="s">
        <v>118</v>
      </c>
      <c r="G193" s="79">
        <v>35.200000000000003</v>
      </c>
    </row>
    <row r="194" spans="1:7" ht="25.5">
      <c r="A194" s="248" t="s">
        <v>354</v>
      </c>
      <c r="B194" s="120" t="s">
        <v>224</v>
      </c>
      <c r="C194" s="113"/>
      <c r="D194" s="113"/>
      <c r="E194" s="121"/>
      <c r="F194" s="121"/>
      <c r="G194" s="122">
        <f>G195</f>
        <v>120</v>
      </c>
    </row>
    <row r="195" spans="1:7" ht="51.75">
      <c r="A195" s="232" t="s">
        <v>346</v>
      </c>
      <c r="B195" s="87" t="s">
        <v>352</v>
      </c>
      <c r="C195" s="73">
        <v>123</v>
      </c>
      <c r="D195" s="73"/>
      <c r="E195" s="72"/>
      <c r="F195" s="72"/>
      <c r="G195" s="74">
        <f>G196</f>
        <v>120</v>
      </c>
    </row>
    <row r="196" spans="1:7" ht="14.25" customHeight="1">
      <c r="A196" s="262" t="s">
        <v>149</v>
      </c>
      <c r="B196" s="87" t="s">
        <v>352</v>
      </c>
      <c r="C196" s="73">
        <v>123</v>
      </c>
      <c r="D196" s="73">
        <v>853</v>
      </c>
      <c r="E196" s="72"/>
      <c r="F196" s="72"/>
      <c r="G196" s="74">
        <f>G197</f>
        <v>120</v>
      </c>
    </row>
    <row r="197" spans="1:7" ht="14.25" customHeight="1">
      <c r="A197" s="238" t="s">
        <v>345</v>
      </c>
      <c r="B197" s="87" t="s">
        <v>352</v>
      </c>
      <c r="C197" s="73">
        <v>123</v>
      </c>
      <c r="D197" s="73">
        <v>853</v>
      </c>
      <c r="E197" s="72" t="s">
        <v>101</v>
      </c>
      <c r="F197" s="72"/>
      <c r="G197" s="74">
        <f>G198</f>
        <v>120</v>
      </c>
    </row>
    <row r="198" spans="1:7" ht="14.25" customHeight="1">
      <c r="A198" s="238" t="s">
        <v>111</v>
      </c>
      <c r="B198" s="87" t="s">
        <v>352</v>
      </c>
      <c r="C198" s="73">
        <v>123</v>
      </c>
      <c r="D198" s="73">
        <v>853</v>
      </c>
      <c r="E198" s="77" t="s">
        <v>101</v>
      </c>
      <c r="F198" s="77" t="s">
        <v>112</v>
      </c>
      <c r="G198" s="79">
        <v>120</v>
      </c>
    </row>
    <row r="199" spans="1:7" ht="25.5">
      <c r="A199" s="260" t="s">
        <v>301</v>
      </c>
      <c r="B199" s="120" t="s">
        <v>225</v>
      </c>
      <c r="C199" s="113"/>
      <c r="D199" s="123"/>
      <c r="E199" s="121"/>
      <c r="F199" s="121"/>
      <c r="G199" s="122">
        <f>G200</f>
        <v>341.9</v>
      </c>
    </row>
    <row r="200" spans="1:7" ht="36" customHeight="1">
      <c r="A200" s="229" t="s">
        <v>302</v>
      </c>
      <c r="B200" s="124" t="s">
        <v>225</v>
      </c>
      <c r="C200" s="73"/>
      <c r="D200" s="73"/>
      <c r="E200" s="72"/>
      <c r="F200" s="72"/>
      <c r="G200" s="74">
        <f>G201</f>
        <v>341.9</v>
      </c>
    </row>
    <row r="201" spans="1:7" ht="15">
      <c r="A201" s="262" t="s">
        <v>149</v>
      </c>
      <c r="B201" s="124" t="s">
        <v>225</v>
      </c>
      <c r="C201" s="73">
        <v>321</v>
      </c>
      <c r="D201" s="73">
        <v>853</v>
      </c>
      <c r="E201" s="72"/>
      <c r="F201" s="72"/>
      <c r="G201" s="74">
        <f>G203</f>
        <v>341.9</v>
      </c>
    </row>
    <row r="202" spans="1:7" ht="15">
      <c r="A202" s="238" t="s">
        <v>129</v>
      </c>
      <c r="B202" s="124" t="s">
        <v>225</v>
      </c>
      <c r="C202" s="73">
        <v>321</v>
      </c>
      <c r="D202" s="73">
        <v>853</v>
      </c>
      <c r="E202" s="72" t="s">
        <v>130</v>
      </c>
      <c r="F202" s="72"/>
      <c r="G202" s="74">
        <f>G203</f>
        <v>341.9</v>
      </c>
    </row>
    <row r="203" spans="1:7" ht="15">
      <c r="A203" s="238" t="s">
        <v>131</v>
      </c>
      <c r="B203" s="124" t="s">
        <v>225</v>
      </c>
      <c r="C203" s="78">
        <v>321</v>
      </c>
      <c r="D203" s="73">
        <v>853</v>
      </c>
      <c r="E203" s="77" t="s">
        <v>130</v>
      </c>
      <c r="F203" s="77" t="s">
        <v>101</v>
      </c>
      <c r="G203" s="79">
        <v>341.9</v>
      </c>
    </row>
    <row r="204" spans="1:7">
      <c r="A204" s="125" t="s">
        <v>226</v>
      </c>
      <c r="B204" s="126"/>
      <c r="C204" s="126"/>
      <c r="D204" s="126"/>
      <c r="E204" s="126"/>
      <c r="F204" s="126"/>
      <c r="G204" s="127">
        <f>G10+G80+G95+G111+G145+G152</f>
        <v>9285.2999999999993</v>
      </c>
    </row>
  </sheetData>
  <mergeCells count="1">
    <mergeCell ref="A7:G7"/>
  </mergeCells>
  <pageMargins left="0.51181102362204722" right="0.11811023622047245" top="0.15748031496062992" bottom="0.15748031496062992" header="0.15748031496062992" footer="0.1574803149606299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01"/>
  <sheetViews>
    <sheetView topLeftCell="A194" workbookViewId="0">
      <selection activeCell="D205" sqref="D205"/>
    </sheetView>
  </sheetViews>
  <sheetFormatPr defaultRowHeight="15.75"/>
  <cols>
    <col min="1" max="1" width="42.5703125" style="61" customWidth="1"/>
    <col min="2" max="2" width="14.5703125" style="51" customWidth="1"/>
    <col min="3" max="3" width="6.28515625" style="51" customWidth="1"/>
    <col min="4" max="4" width="6.7109375" style="51" customWidth="1"/>
    <col min="5" max="5" width="5.140625" style="51" customWidth="1"/>
    <col min="6" max="6" width="7.140625" style="51" customWidth="1"/>
    <col min="7" max="7" width="9.7109375" style="51" customWidth="1"/>
    <col min="8" max="8" width="9.28515625" style="51" customWidth="1"/>
    <col min="257" max="257" width="57.42578125" customWidth="1"/>
    <col min="258" max="258" width="15.42578125" customWidth="1"/>
    <col min="259" max="259" width="6.85546875" customWidth="1"/>
    <col min="260" max="260" width="7.7109375" customWidth="1"/>
    <col min="261" max="261" width="7.5703125" customWidth="1"/>
    <col min="262" max="262" width="7.85546875" customWidth="1"/>
    <col min="263" max="263" width="11.5703125" customWidth="1"/>
    <col min="264" max="264" width="11.7109375" customWidth="1"/>
    <col min="513" max="513" width="57.42578125" customWidth="1"/>
    <col min="514" max="514" width="15.42578125" customWidth="1"/>
    <col min="515" max="515" width="6.85546875" customWidth="1"/>
    <col min="516" max="516" width="7.7109375" customWidth="1"/>
    <col min="517" max="517" width="7.5703125" customWidth="1"/>
    <col min="518" max="518" width="7.85546875" customWidth="1"/>
    <col min="519" max="519" width="11.5703125" customWidth="1"/>
    <col min="520" max="520" width="11.7109375" customWidth="1"/>
    <col min="769" max="769" width="57.42578125" customWidth="1"/>
    <col min="770" max="770" width="15.42578125" customWidth="1"/>
    <col min="771" max="771" width="6.85546875" customWidth="1"/>
    <col min="772" max="772" width="7.7109375" customWidth="1"/>
    <col min="773" max="773" width="7.5703125" customWidth="1"/>
    <col min="774" max="774" width="7.85546875" customWidth="1"/>
    <col min="775" max="775" width="11.5703125" customWidth="1"/>
    <col min="776" max="776" width="11.7109375" customWidth="1"/>
    <col min="1025" max="1025" width="57.42578125" customWidth="1"/>
    <col min="1026" max="1026" width="15.42578125" customWidth="1"/>
    <col min="1027" max="1027" width="6.85546875" customWidth="1"/>
    <col min="1028" max="1028" width="7.7109375" customWidth="1"/>
    <col min="1029" max="1029" width="7.5703125" customWidth="1"/>
    <col min="1030" max="1030" width="7.85546875" customWidth="1"/>
    <col min="1031" max="1031" width="11.5703125" customWidth="1"/>
    <col min="1032" max="1032" width="11.7109375" customWidth="1"/>
    <col min="1281" max="1281" width="57.42578125" customWidth="1"/>
    <col min="1282" max="1282" width="15.42578125" customWidth="1"/>
    <col min="1283" max="1283" width="6.85546875" customWidth="1"/>
    <col min="1284" max="1284" width="7.7109375" customWidth="1"/>
    <col min="1285" max="1285" width="7.5703125" customWidth="1"/>
    <col min="1286" max="1286" width="7.85546875" customWidth="1"/>
    <col min="1287" max="1287" width="11.5703125" customWidth="1"/>
    <col min="1288" max="1288" width="11.7109375" customWidth="1"/>
    <col min="1537" max="1537" width="57.42578125" customWidth="1"/>
    <col min="1538" max="1538" width="15.42578125" customWidth="1"/>
    <col min="1539" max="1539" width="6.85546875" customWidth="1"/>
    <col min="1540" max="1540" width="7.7109375" customWidth="1"/>
    <col min="1541" max="1541" width="7.5703125" customWidth="1"/>
    <col min="1542" max="1542" width="7.85546875" customWidth="1"/>
    <col min="1543" max="1543" width="11.5703125" customWidth="1"/>
    <col min="1544" max="1544" width="11.7109375" customWidth="1"/>
    <col min="1793" max="1793" width="57.42578125" customWidth="1"/>
    <col min="1794" max="1794" width="15.42578125" customWidth="1"/>
    <col min="1795" max="1795" width="6.85546875" customWidth="1"/>
    <col min="1796" max="1796" width="7.7109375" customWidth="1"/>
    <col min="1797" max="1797" width="7.5703125" customWidth="1"/>
    <col min="1798" max="1798" width="7.85546875" customWidth="1"/>
    <col min="1799" max="1799" width="11.5703125" customWidth="1"/>
    <col min="1800" max="1800" width="11.7109375" customWidth="1"/>
    <col min="2049" max="2049" width="57.42578125" customWidth="1"/>
    <col min="2050" max="2050" width="15.42578125" customWidth="1"/>
    <col min="2051" max="2051" width="6.85546875" customWidth="1"/>
    <col min="2052" max="2052" width="7.7109375" customWidth="1"/>
    <col min="2053" max="2053" width="7.5703125" customWidth="1"/>
    <col min="2054" max="2054" width="7.85546875" customWidth="1"/>
    <col min="2055" max="2055" width="11.5703125" customWidth="1"/>
    <col min="2056" max="2056" width="11.7109375" customWidth="1"/>
    <col min="2305" max="2305" width="57.42578125" customWidth="1"/>
    <col min="2306" max="2306" width="15.42578125" customWidth="1"/>
    <col min="2307" max="2307" width="6.85546875" customWidth="1"/>
    <col min="2308" max="2308" width="7.7109375" customWidth="1"/>
    <col min="2309" max="2309" width="7.5703125" customWidth="1"/>
    <col min="2310" max="2310" width="7.85546875" customWidth="1"/>
    <col min="2311" max="2311" width="11.5703125" customWidth="1"/>
    <col min="2312" max="2312" width="11.7109375" customWidth="1"/>
    <col min="2561" max="2561" width="57.42578125" customWidth="1"/>
    <col min="2562" max="2562" width="15.42578125" customWidth="1"/>
    <col min="2563" max="2563" width="6.85546875" customWidth="1"/>
    <col min="2564" max="2564" width="7.7109375" customWidth="1"/>
    <col min="2565" max="2565" width="7.5703125" customWidth="1"/>
    <col min="2566" max="2566" width="7.85546875" customWidth="1"/>
    <col min="2567" max="2567" width="11.5703125" customWidth="1"/>
    <col min="2568" max="2568" width="11.7109375" customWidth="1"/>
    <col min="2817" max="2817" width="57.42578125" customWidth="1"/>
    <col min="2818" max="2818" width="15.42578125" customWidth="1"/>
    <col min="2819" max="2819" width="6.85546875" customWidth="1"/>
    <col min="2820" max="2820" width="7.7109375" customWidth="1"/>
    <col min="2821" max="2821" width="7.5703125" customWidth="1"/>
    <col min="2822" max="2822" width="7.85546875" customWidth="1"/>
    <col min="2823" max="2823" width="11.5703125" customWidth="1"/>
    <col min="2824" max="2824" width="11.7109375" customWidth="1"/>
    <col min="3073" max="3073" width="57.42578125" customWidth="1"/>
    <col min="3074" max="3074" width="15.42578125" customWidth="1"/>
    <col min="3075" max="3075" width="6.85546875" customWidth="1"/>
    <col min="3076" max="3076" width="7.7109375" customWidth="1"/>
    <col min="3077" max="3077" width="7.5703125" customWidth="1"/>
    <col min="3078" max="3078" width="7.85546875" customWidth="1"/>
    <col min="3079" max="3079" width="11.5703125" customWidth="1"/>
    <col min="3080" max="3080" width="11.7109375" customWidth="1"/>
    <col min="3329" max="3329" width="57.42578125" customWidth="1"/>
    <col min="3330" max="3330" width="15.42578125" customWidth="1"/>
    <col min="3331" max="3331" width="6.85546875" customWidth="1"/>
    <col min="3332" max="3332" width="7.7109375" customWidth="1"/>
    <col min="3333" max="3333" width="7.5703125" customWidth="1"/>
    <col min="3334" max="3334" width="7.85546875" customWidth="1"/>
    <col min="3335" max="3335" width="11.5703125" customWidth="1"/>
    <col min="3336" max="3336" width="11.7109375" customWidth="1"/>
    <col min="3585" max="3585" width="57.42578125" customWidth="1"/>
    <col min="3586" max="3586" width="15.42578125" customWidth="1"/>
    <col min="3587" max="3587" width="6.85546875" customWidth="1"/>
    <col min="3588" max="3588" width="7.7109375" customWidth="1"/>
    <col min="3589" max="3589" width="7.5703125" customWidth="1"/>
    <col min="3590" max="3590" width="7.85546875" customWidth="1"/>
    <col min="3591" max="3591" width="11.5703125" customWidth="1"/>
    <col min="3592" max="3592" width="11.7109375" customWidth="1"/>
    <col min="3841" max="3841" width="57.42578125" customWidth="1"/>
    <col min="3842" max="3842" width="15.42578125" customWidth="1"/>
    <col min="3843" max="3843" width="6.85546875" customWidth="1"/>
    <col min="3844" max="3844" width="7.7109375" customWidth="1"/>
    <col min="3845" max="3845" width="7.5703125" customWidth="1"/>
    <col min="3846" max="3846" width="7.85546875" customWidth="1"/>
    <col min="3847" max="3847" width="11.5703125" customWidth="1"/>
    <col min="3848" max="3848" width="11.7109375" customWidth="1"/>
    <col min="4097" max="4097" width="57.42578125" customWidth="1"/>
    <col min="4098" max="4098" width="15.42578125" customWidth="1"/>
    <col min="4099" max="4099" width="6.85546875" customWidth="1"/>
    <col min="4100" max="4100" width="7.7109375" customWidth="1"/>
    <col min="4101" max="4101" width="7.5703125" customWidth="1"/>
    <col min="4102" max="4102" width="7.85546875" customWidth="1"/>
    <col min="4103" max="4103" width="11.5703125" customWidth="1"/>
    <col min="4104" max="4104" width="11.7109375" customWidth="1"/>
    <col min="4353" max="4353" width="57.42578125" customWidth="1"/>
    <col min="4354" max="4354" width="15.42578125" customWidth="1"/>
    <col min="4355" max="4355" width="6.85546875" customWidth="1"/>
    <col min="4356" max="4356" width="7.7109375" customWidth="1"/>
    <col min="4357" max="4357" width="7.5703125" customWidth="1"/>
    <col min="4358" max="4358" width="7.85546875" customWidth="1"/>
    <col min="4359" max="4359" width="11.5703125" customWidth="1"/>
    <col min="4360" max="4360" width="11.7109375" customWidth="1"/>
    <col min="4609" max="4609" width="57.42578125" customWidth="1"/>
    <col min="4610" max="4610" width="15.42578125" customWidth="1"/>
    <col min="4611" max="4611" width="6.85546875" customWidth="1"/>
    <col min="4612" max="4612" width="7.7109375" customWidth="1"/>
    <col min="4613" max="4613" width="7.5703125" customWidth="1"/>
    <col min="4614" max="4614" width="7.85546875" customWidth="1"/>
    <col min="4615" max="4615" width="11.5703125" customWidth="1"/>
    <col min="4616" max="4616" width="11.7109375" customWidth="1"/>
    <col min="4865" max="4865" width="57.42578125" customWidth="1"/>
    <col min="4866" max="4866" width="15.42578125" customWidth="1"/>
    <col min="4867" max="4867" width="6.85546875" customWidth="1"/>
    <col min="4868" max="4868" width="7.7109375" customWidth="1"/>
    <col min="4869" max="4869" width="7.5703125" customWidth="1"/>
    <col min="4870" max="4870" width="7.85546875" customWidth="1"/>
    <col min="4871" max="4871" width="11.5703125" customWidth="1"/>
    <col min="4872" max="4872" width="11.7109375" customWidth="1"/>
    <col min="5121" max="5121" width="57.42578125" customWidth="1"/>
    <col min="5122" max="5122" width="15.42578125" customWidth="1"/>
    <col min="5123" max="5123" width="6.85546875" customWidth="1"/>
    <col min="5124" max="5124" width="7.7109375" customWidth="1"/>
    <col min="5125" max="5125" width="7.5703125" customWidth="1"/>
    <col min="5126" max="5126" width="7.85546875" customWidth="1"/>
    <col min="5127" max="5127" width="11.5703125" customWidth="1"/>
    <col min="5128" max="5128" width="11.7109375" customWidth="1"/>
    <col min="5377" max="5377" width="57.42578125" customWidth="1"/>
    <col min="5378" max="5378" width="15.42578125" customWidth="1"/>
    <col min="5379" max="5379" width="6.85546875" customWidth="1"/>
    <col min="5380" max="5380" width="7.7109375" customWidth="1"/>
    <col min="5381" max="5381" width="7.5703125" customWidth="1"/>
    <col min="5382" max="5382" width="7.85546875" customWidth="1"/>
    <col min="5383" max="5383" width="11.5703125" customWidth="1"/>
    <col min="5384" max="5384" width="11.7109375" customWidth="1"/>
    <col min="5633" max="5633" width="57.42578125" customWidth="1"/>
    <col min="5634" max="5634" width="15.42578125" customWidth="1"/>
    <col min="5635" max="5635" width="6.85546875" customWidth="1"/>
    <col min="5636" max="5636" width="7.7109375" customWidth="1"/>
    <col min="5637" max="5637" width="7.5703125" customWidth="1"/>
    <col min="5638" max="5638" width="7.85546875" customWidth="1"/>
    <col min="5639" max="5639" width="11.5703125" customWidth="1"/>
    <col min="5640" max="5640" width="11.7109375" customWidth="1"/>
    <col min="5889" max="5889" width="57.42578125" customWidth="1"/>
    <col min="5890" max="5890" width="15.42578125" customWidth="1"/>
    <col min="5891" max="5891" width="6.85546875" customWidth="1"/>
    <col min="5892" max="5892" width="7.7109375" customWidth="1"/>
    <col min="5893" max="5893" width="7.5703125" customWidth="1"/>
    <col min="5894" max="5894" width="7.85546875" customWidth="1"/>
    <col min="5895" max="5895" width="11.5703125" customWidth="1"/>
    <col min="5896" max="5896" width="11.7109375" customWidth="1"/>
    <col min="6145" max="6145" width="57.42578125" customWidth="1"/>
    <col min="6146" max="6146" width="15.42578125" customWidth="1"/>
    <col min="6147" max="6147" width="6.85546875" customWidth="1"/>
    <col min="6148" max="6148" width="7.7109375" customWidth="1"/>
    <col min="6149" max="6149" width="7.5703125" customWidth="1"/>
    <col min="6150" max="6150" width="7.85546875" customWidth="1"/>
    <col min="6151" max="6151" width="11.5703125" customWidth="1"/>
    <col min="6152" max="6152" width="11.7109375" customWidth="1"/>
    <col min="6401" max="6401" width="57.42578125" customWidth="1"/>
    <col min="6402" max="6402" width="15.42578125" customWidth="1"/>
    <col min="6403" max="6403" width="6.85546875" customWidth="1"/>
    <col min="6404" max="6404" width="7.7109375" customWidth="1"/>
    <col min="6405" max="6405" width="7.5703125" customWidth="1"/>
    <col min="6406" max="6406" width="7.85546875" customWidth="1"/>
    <col min="6407" max="6407" width="11.5703125" customWidth="1"/>
    <col min="6408" max="6408" width="11.7109375" customWidth="1"/>
    <col min="6657" max="6657" width="57.42578125" customWidth="1"/>
    <col min="6658" max="6658" width="15.42578125" customWidth="1"/>
    <col min="6659" max="6659" width="6.85546875" customWidth="1"/>
    <col min="6660" max="6660" width="7.7109375" customWidth="1"/>
    <col min="6661" max="6661" width="7.5703125" customWidth="1"/>
    <col min="6662" max="6662" width="7.85546875" customWidth="1"/>
    <col min="6663" max="6663" width="11.5703125" customWidth="1"/>
    <col min="6664" max="6664" width="11.7109375" customWidth="1"/>
    <col min="6913" max="6913" width="57.42578125" customWidth="1"/>
    <col min="6914" max="6914" width="15.42578125" customWidth="1"/>
    <col min="6915" max="6915" width="6.85546875" customWidth="1"/>
    <col min="6916" max="6916" width="7.7109375" customWidth="1"/>
    <col min="6917" max="6917" width="7.5703125" customWidth="1"/>
    <col min="6918" max="6918" width="7.85546875" customWidth="1"/>
    <col min="6919" max="6919" width="11.5703125" customWidth="1"/>
    <col min="6920" max="6920" width="11.7109375" customWidth="1"/>
    <col min="7169" max="7169" width="57.42578125" customWidth="1"/>
    <col min="7170" max="7170" width="15.42578125" customWidth="1"/>
    <col min="7171" max="7171" width="6.85546875" customWidth="1"/>
    <col min="7172" max="7172" width="7.7109375" customWidth="1"/>
    <col min="7173" max="7173" width="7.5703125" customWidth="1"/>
    <col min="7174" max="7174" width="7.85546875" customWidth="1"/>
    <col min="7175" max="7175" width="11.5703125" customWidth="1"/>
    <col min="7176" max="7176" width="11.7109375" customWidth="1"/>
    <col min="7425" max="7425" width="57.42578125" customWidth="1"/>
    <col min="7426" max="7426" width="15.42578125" customWidth="1"/>
    <col min="7427" max="7427" width="6.85546875" customWidth="1"/>
    <col min="7428" max="7428" width="7.7109375" customWidth="1"/>
    <col min="7429" max="7429" width="7.5703125" customWidth="1"/>
    <col min="7430" max="7430" width="7.85546875" customWidth="1"/>
    <col min="7431" max="7431" width="11.5703125" customWidth="1"/>
    <col min="7432" max="7432" width="11.7109375" customWidth="1"/>
    <col min="7681" max="7681" width="57.42578125" customWidth="1"/>
    <col min="7682" max="7682" width="15.42578125" customWidth="1"/>
    <col min="7683" max="7683" width="6.85546875" customWidth="1"/>
    <col min="7684" max="7684" width="7.7109375" customWidth="1"/>
    <col min="7685" max="7685" width="7.5703125" customWidth="1"/>
    <col min="7686" max="7686" width="7.85546875" customWidth="1"/>
    <col min="7687" max="7687" width="11.5703125" customWidth="1"/>
    <col min="7688" max="7688" width="11.7109375" customWidth="1"/>
    <col min="7937" max="7937" width="57.42578125" customWidth="1"/>
    <col min="7938" max="7938" width="15.42578125" customWidth="1"/>
    <col min="7939" max="7939" width="6.85546875" customWidth="1"/>
    <col min="7940" max="7940" width="7.7109375" customWidth="1"/>
    <col min="7941" max="7941" width="7.5703125" customWidth="1"/>
    <col min="7942" max="7942" width="7.85546875" customWidth="1"/>
    <col min="7943" max="7943" width="11.5703125" customWidth="1"/>
    <col min="7944" max="7944" width="11.7109375" customWidth="1"/>
    <col min="8193" max="8193" width="57.42578125" customWidth="1"/>
    <col min="8194" max="8194" width="15.42578125" customWidth="1"/>
    <col min="8195" max="8195" width="6.85546875" customWidth="1"/>
    <col min="8196" max="8196" width="7.7109375" customWidth="1"/>
    <col min="8197" max="8197" width="7.5703125" customWidth="1"/>
    <col min="8198" max="8198" width="7.85546875" customWidth="1"/>
    <col min="8199" max="8199" width="11.5703125" customWidth="1"/>
    <col min="8200" max="8200" width="11.7109375" customWidth="1"/>
    <col min="8449" max="8449" width="57.42578125" customWidth="1"/>
    <col min="8450" max="8450" width="15.42578125" customWidth="1"/>
    <col min="8451" max="8451" width="6.85546875" customWidth="1"/>
    <col min="8452" max="8452" width="7.7109375" customWidth="1"/>
    <col min="8453" max="8453" width="7.5703125" customWidth="1"/>
    <col min="8454" max="8454" width="7.85546875" customWidth="1"/>
    <col min="8455" max="8455" width="11.5703125" customWidth="1"/>
    <col min="8456" max="8456" width="11.7109375" customWidth="1"/>
    <col min="8705" max="8705" width="57.42578125" customWidth="1"/>
    <col min="8706" max="8706" width="15.42578125" customWidth="1"/>
    <col min="8707" max="8707" width="6.85546875" customWidth="1"/>
    <col min="8708" max="8708" width="7.7109375" customWidth="1"/>
    <col min="8709" max="8709" width="7.5703125" customWidth="1"/>
    <col min="8710" max="8710" width="7.85546875" customWidth="1"/>
    <col min="8711" max="8711" width="11.5703125" customWidth="1"/>
    <col min="8712" max="8712" width="11.7109375" customWidth="1"/>
    <col min="8961" max="8961" width="57.42578125" customWidth="1"/>
    <col min="8962" max="8962" width="15.42578125" customWidth="1"/>
    <col min="8963" max="8963" width="6.85546875" customWidth="1"/>
    <col min="8964" max="8964" width="7.7109375" customWidth="1"/>
    <col min="8965" max="8965" width="7.5703125" customWidth="1"/>
    <col min="8966" max="8966" width="7.85546875" customWidth="1"/>
    <col min="8967" max="8967" width="11.5703125" customWidth="1"/>
    <col min="8968" max="8968" width="11.7109375" customWidth="1"/>
    <col min="9217" max="9217" width="57.42578125" customWidth="1"/>
    <col min="9218" max="9218" width="15.42578125" customWidth="1"/>
    <col min="9219" max="9219" width="6.85546875" customWidth="1"/>
    <col min="9220" max="9220" width="7.7109375" customWidth="1"/>
    <col min="9221" max="9221" width="7.5703125" customWidth="1"/>
    <col min="9222" max="9222" width="7.85546875" customWidth="1"/>
    <col min="9223" max="9223" width="11.5703125" customWidth="1"/>
    <col min="9224" max="9224" width="11.7109375" customWidth="1"/>
    <col min="9473" max="9473" width="57.42578125" customWidth="1"/>
    <col min="9474" max="9474" width="15.42578125" customWidth="1"/>
    <col min="9475" max="9475" width="6.85546875" customWidth="1"/>
    <col min="9476" max="9476" width="7.7109375" customWidth="1"/>
    <col min="9477" max="9477" width="7.5703125" customWidth="1"/>
    <col min="9478" max="9478" width="7.85546875" customWidth="1"/>
    <col min="9479" max="9479" width="11.5703125" customWidth="1"/>
    <col min="9480" max="9480" width="11.7109375" customWidth="1"/>
    <col min="9729" max="9729" width="57.42578125" customWidth="1"/>
    <col min="9730" max="9730" width="15.42578125" customWidth="1"/>
    <col min="9731" max="9731" width="6.85546875" customWidth="1"/>
    <col min="9732" max="9732" width="7.7109375" customWidth="1"/>
    <col min="9733" max="9733" width="7.5703125" customWidth="1"/>
    <col min="9734" max="9734" width="7.85546875" customWidth="1"/>
    <col min="9735" max="9735" width="11.5703125" customWidth="1"/>
    <col min="9736" max="9736" width="11.7109375" customWidth="1"/>
    <col min="9985" max="9985" width="57.42578125" customWidth="1"/>
    <col min="9986" max="9986" width="15.42578125" customWidth="1"/>
    <col min="9987" max="9987" width="6.85546875" customWidth="1"/>
    <col min="9988" max="9988" width="7.7109375" customWidth="1"/>
    <col min="9989" max="9989" width="7.5703125" customWidth="1"/>
    <col min="9990" max="9990" width="7.85546875" customWidth="1"/>
    <col min="9991" max="9991" width="11.5703125" customWidth="1"/>
    <col min="9992" max="9992" width="11.7109375" customWidth="1"/>
    <col min="10241" max="10241" width="57.42578125" customWidth="1"/>
    <col min="10242" max="10242" width="15.42578125" customWidth="1"/>
    <col min="10243" max="10243" width="6.85546875" customWidth="1"/>
    <col min="10244" max="10244" width="7.7109375" customWidth="1"/>
    <col min="10245" max="10245" width="7.5703125" customWidth="1"/>
    <col min="10246" max="10246" width="7.85546875" customWidth="1"/>
    <col min="10247" max="10247" width="11.5703125" customWidth="1"/>
    <col min="10248" max="10248" width="11.7109375" customWidth="1"/>
    <col min="10497" max="10497" width="57.42578125" customWidth="1"/>
    <col min="10498" max="10498" width="15.42578125" customWidth="1"/>
    <col min="10499" max="10499" width="6.85546875" customWidth="1"/>
    <col min="10500" max="10500" width="7.7109375" customWidth="1"/>
    <col min="10501" max="10501" width="7.5703125" customWidth="1"/>
    <col min="10502" max="10502" width="7.85546875" customWidth="1"/>
    <col min="10503" max="10503" width="11.5703125" customWidth="1"/>
    <col min="10504" max="10504" width="11.7109375" customWidth="1"/>
    <col min="10753" max="10753" width="57.42578125" customWidth="1"/>
    <col min="10754" max="10754" width="15.42578125" customWidth="1"/>
    <col min="10755" max="10755" width="6.85546875" customWidth="1"/>
    <col min="10756" max="10756" width="7.7109375" customWidth="1"/>
    <col min="10757" max="10757" width="7.5703125" customWidth="1"/>
    <col min="10758" max="10758" width="7.85546875" customWidth="1"/>
    <col min="10759" max="10759" width="11.5703125" customWidth="1"/>
    <col min="10760" max="10760" width="11.7109375" customWidth="1"/>
    <col min="11009" max="11009" width="57.42578125" customWidth="1"/>
    <col min="11010" max="11010" width="15.42578125" customWidth="1"/>
    <col min="11011" max="11011" width="6.85546875" customWidth="1"/>
    <col min="11012" max="11012" width="7.7109375" customWidth="1"/>
    <col min="11013" max="11013" width="7.5703125" customWidth="1"/>
    <col min="11014" max="11014" width="7.85546875" customWidth="1"/>
    <col min="11015" max="11015" width="11.5703125" customWidth="1"/>
    <col min="11016" max="11016" width="11.7109375" customWidth="1"/>
    <col min="11265" max="11265" width="57.42578125" customWidth="1"/>
    <col min="11266" max="11266" width="15.42578125" customWidth="1"/>
    <col min="11267" max="11267" width="6.85546875" customWidth="1"/>
    <col min="11268" max="11268" width="7.7109375" customWidth="1"/>
    <col min="11269" max="11269" width="7.5703125" customWidth="1"/>
    <col min="11270" max="11270" width="7.85546875" customWidth="1"/>
    <col min="11271" max="11271" width="11.5703125" customWidth="1"/>
    <col min="11272" max="11272" width="11.7109375" customWidth="1"/>
    <col min="11521" max="11521" width="57.42578125" customWidth="1"/>
    <col min="11522" max="11522" width="15.42578125" customWidth="1"/>
    <col min="11523" max="11523" width="6.85546875" customWidth="1"/>
    <col min="11524" max="11524" width="7.7109375" customWidth="1"/>
    <col min="11525" max="11525" width="7.5703125" customWidth="1"/>
    <col min="11526" max="11526" width="7.85546875" customWidth="1"/>
    <col min="11527" max="11527" width="11.5703125" customWidth="1"/>
    <col min="11528" max="11528" width="11.7109375" customWidth="1"/>
    <col min="11777" max="11777" width="57.42578125" customWidth="1"/>
    <col min="11778" max="11778" width="15.42578125" customWidth="1"/>
    <col min="11779" max="11779" width="6.85546875" customWidth="1"/>
    <col min="11780" max="11780" width="7.7109375" customWidth="1"/>
    <col min="11781" max="11781" width="7.5703125" customWidth="1"/>
    <col min="11782" max="11782" width="7.85546875" customWidth="1"/>
    <col min="11783" max="11783" width="11.5703125" customWidth="1"/>
    <col min="11784" max="11784" width="11.7109375" customWidth="1"/>
    <col min="12033" max="12033" width="57.42578125" customWidth="1"/>
    <col min="12034" max="12034" width="15.42578125" customWidth="1"/>
    <col min="12035" max="12035" width="6.85546875" customWidth="1"/>
    <col min="12036" max="12036" width="7.7109375" customWidth="1"/>
    <col min="12037" max="12037" width="7.5703125" customWidth="1"/>
    <col min="12038" max="12038" width="7.85546875" customWidth="1"/>
    <col min="12039" max="12039" width="11.5703125" customWidth="1"/>
    <col min="12040" max="12040" width="11.7109375" customWidth="1"/>
    <col min="12289" max="12289" width="57.42578125" customWidth="1"/>
    <col min="12290" max="12290" width="15.42578125" customWidth="1"/>
    <col min="12291" max="12291" width="6.85546875" customWidth="1"/>
    <col min="12292" max="12292" width="7.7109375" customWidth="1"/>
    <col min="12293" max="12293" width="7.5703125" customWidth="1"/>
    <col min="12294" max="12294" width="7.85546875" customWidth="1"/>
    <col min="12295" max="12295" width="11.5703125" customWidth="1"/>
    <col min="12296" max="12296" width="11.7109375" customWidth="1"/>
    <col min="12545" max="12545" width="57.42578125" customWidth="1"/>
    <col min="12546" max="12546" width="15.42578125" customWidth="1"/>
    <col min="12547" max="12547" width="6.85546875" customWidth="1"/>
    <col min="12548" max="12548" width="7.7109375" customWidth="1"/>
    <col min="12549" max="12549" width="7.5703125" customWidth="1"/>
    <col min="12550" max="12550" width="7.85546875" customWidth="1"/>
    <col min="12551" max="12551" width="11.5703125" customWidth="1"/>
    <col min="12552" max="12552" width="11.7109375" customWidth="1"/>
    <col min="12801" max="12801" width="57.42578125" customWidth="1"/>
    <col min="12802" max="12802" width="15.42578125" customWidth="1"/>
    <col min="12803" max="12803" width="6.85546875" customWidth="1"/>
    <col min="12804" max="12804" width="7.7109375" customWidth="1"/>
    <col min="12805" max="12805" width="7.5703125" customWidth="1"/>
    <col min="12806" max="12806" width="7.85546875" customWidth="1"/>
    <col min="12807" max="12807" width="11.5703125" customWidth="1"/>
    <col min="12808" max="12808" width="11.7109375" customWidth="1"/>
    <col min="13057" max="13057" width="57.42578125" customWidth="1"/>
    <col min="13058" max="13058" width="15.42578125" customWidth="1"/>
    <col min="13059" max="13059" width="6.85546875" customWidth="1"/>
    <col min="13060" max="13060" width="7.7109375" customWidth="1"/>
    <col min="13061" max="13061" width="7.5703125" customWidth="1"/>
    <col min="13062" max="13062" width="7.85546875" customWidth="1"/>
    <col min="13063" max="13063" width="11.5703125" customWidth="1"/>
    <col min="13064" max="13064" width="11.7109375" customWidth="1"/>
    <col min="13313" max="13313" width="57.42578125" customWidth="1"/>
    <col min="13314" max="13314" width="15.42578125" customWidth="1"/>
    <col min="13315" max="13315" width="6.85546875" customWidth="1"/>
    <col min="13316" max="13316" width="7.7109375" customWidth="1"/>
    <col min="13317" max="13317" width="7.5703125" customWidth="1"/>
    <col min="13318" max="13318" width="7.85546875" customWidth="1"/>
    <col min="13319" max="13319" width="11.5703125" customWidth="1"/>
    <col min="13320" max="13320" width="11.7109375" customWidth="1"/>
    <col min="13569" max="13569" width="57.42578125" customWidth="1"/>
    <col min="13570" max="13570" width="15.42578125" customWidth="1"/>
    <col min="13571" max="13571" width="6.85546875" customWidth="1"/>
    <col min="13572" max="13572" width="7.7109375" customWidth="1"/>
    <col min="13573" max="13573" width="7.5703125" customWidth="1"/>
    <col min="13574" max="13574" width="7.85546875" customWidth="1"/>
    <col min="13575" max="13575" width="11.5703125" customWidth="1"/>
    <col min="13576" max="13576" width="11.7109375" customWidth="1"/>
    <col min="13825" max="13825" width="57.42578125" customWidth="1"/>
    <col min="13826" max="13826" width="15.42578125" customWidth="1"/>
    <col min="13827" max="13827" width="6.85546875" customWidth="1"/>
    <col min="13828" max="13828" width="7.7109375" customWidth="1"/>
    <col min="13829" max="13829" width="7.5703125" customWidth="1"/>
    <col min="13830" max="13830" width="7.85546875" customWidth="1"/>
    <col min="13831" max="13831" width="11.5703125" customWidth="1"/>
    <col min="13832" max="13832" width="11.7109375" customWidth="1"/>
    <col min="14081" max="14081" width="57.42578125" customWidth="1"/>
    <col min="14082" max="14082" width="15.42578125" customWidth="1"/>
    <col min="14083" max="14083" width="6.85546875" customWidth="1"/>
    <col min="14084" max="14084" width="7.7109375" customWidth="1"/>
    <col min="14085" max="14085" width="7.5703125" customWidth="1"/>
    <col min="14086" max="14086" width="7.85546875" customWidth="1"/>
    <col min="14087" max="14087" width="11.5703125" customWidth="1"/>
    <col min="14088" max="14088" width="11.7109375" customWidth="1"/>
    <col min="14337" max="14337" width="57.42578125" customWidth="1"/>
    <col min="14338" max="14338" width="15.42578125" customWidth="1"/>
    <col min="14339" max="14339" width="6.85546875" customWidth="1"/>
    <col min="14340" max="14340" width="7.7109375" customWidth="1"/>
    <col min="14341" max="14341" width="7.5703125" customWidth="1"/>
    <col min="14342" max="14342" width="7.85546875" customWidth="1"/>
    <col min="14343" max="14343" width="11.5703125" customWidth="1"/>
    <col min="14344" max="14344" width="11.7109375" customWidth="1"/>
    <col min="14593" max="14593" width="57.42578125" customWidth="1"/>
    <col min="14594" max="14594" width="15.42578125" customWidth="1"/>
    <col min="14595" max="14595" width="6.85546875" customWidth="1"/>
    <col min="14596" max="14596" width="7.7109375" customWidth="1"/>
    <col min="14597" max="14597" width="7.5703125" customWidth="1"/>
    <col min="14598" max="14598" width="7.85546875" customWidth="1"/>
    <col min="14599" max="14599" width="11.5703125" customWidth="1"/>
    <col min="14600" max="14600" width="11.7109375" customWidth="1"/>
    <col min="14849" max="14849" width="57.42578125" customWidth="1"/>
    <col min="14850" max="14850" width="15.42578125" customWidth="1"/>
    <col min="14851" max="14851" width="6.85546875" customWidth="1"/>
    <col min="14852" max="14852" width="7.7109375" customWidth="1"/>
    <col min="14853" max="14853" width="7.5703125" customWidth="1"/>
    <col min="14854" max="14854" width="7.85546875" customWidth="1"/>
    <col min="14855" max="14855" width="11.5703125" customWidth="1"/>
    <col min="14856" max="14856" width="11.7109375" customWidth="1"/>
    <col min="15105" max="15105" width="57.42578125" customWidth="1"/>
    <col min="15106" max="15106" width="15.42578125" customWidth="1"/>
    <col min="15107" max="15107" width="6.85546875" customWidth="1"/>
    <col min="15108" max="15108" width="7.7109375" customWidth="1"/>
    <col min="15109" max="15109" width="7.5703125" customWidth="1"/>
    <col min="15110" max="15110" width="7.85546875" customWidth="1"/>
    <col min="15111" max="15111" width="11.5703125" customWidth="1"/>
    <col min="15112" max="15112" width="11.7109375" customWidth="1"/>
    <col min="15361" max="15361" width="57.42578125" customWidth="1"/>
    <col min="15362" max="15362" width="15.42578125" customWidth="1"/>
    <col min="15363" max="15363" width="6.85546875" customWidth="1"/>
    <col min="15364" max="15364" width="7.7109375" customWidth="1"/>
    <col min="15365" max="15365" width="7.5703125" customWidth="1"/>
    <col min="15366" max="15366" width="7.85546875" customWidth="1"/>
    <col min="15367" max="15367" width="11.5703125" customWidth="1"/>
    <col min="15368" max="15368" width="11.7109375" customWidth="1"/>
    <col min="15617" max="15617" width="57.42578125" customWidth="1"/>
    <col min="15618" max="15618" width="15.42578125" customWidth="1"/>
    <col min="15619" max="15619" width="6.85546875" customWidth="1"/>
    <col min="15620" max="15620" width="7.7109375" customWidth="1"/>
    <col min="15621" max="15621" width="7.5703125" customWidth="1"/>
    <col min="15622" max="15622" width="7.85546875" customWidth="1"/>
    <col min="15623" max="15623" width="11.5703125" customWidth="1"/>
    <col min="15624" max="15624" width="11.7109375" customWidth="1"/>
    <col min="15873" max="15873" width="57.42578125" customWidth="1"/>
    <col min="15874" max="15874" width="15.42578125" customWidth="1"/>
    <col min="15875" max="15875" width="6.85546875" customWidth="1"/>
    <col min="15876" max="15876" width="7.7109375" customWidth="1"/>
    <col min="15877" max="15877" width="7.5703125" customWidth="1"/>
    <col min="15878" max="15878" width="7.85546875" customWidth="1"/>
    <col min="15879" max="15879" width="11.5703125" customWidth="1"/>
    <col min="15880" max="15880" width="11.7109375" customWidth="1"/>
    <col min="16129" max="16129" width="57.42578125" customWidth="1"/>
    <col min="16130" max="16130" width="15.42578125" customWidth="1"/>
    <col min="16131" max="16131" width="6.85546875" customWidth="1"/>
    <col min="16132" max="16132" width="7.7109375" customWidth="1"/>
    <col min="16133" max="16133" width="7.5703125" customWidth="1"/>
    <col min="16134" max="16134" width="7.85546875" customWidth="1"/>
    <col min="16135" max="16135" width="11.5703125" customWidth="1"/>
    <col min="16136" max="16136" width="11.7109375" customWidth="1"/>
  </cols>
  <sheetData>
    <row r="1" spans="1:11" ht="18.75">
      <c r="A1" s="49"/>
      <c r="B1" s="50"/>
      <c r="C1" s="50"/>
      <c r="D1" s="50"/>
      <c r="E1" s="50"/>
      <c r="F1" s="50"/>
      <c r="G1" s="50"/>
      <c r="H1" s="32" t="s">
        <v>227</v>
      </c>
    </row>
    <row r="2" spans="1:11" s="1" customFormat="1" ht="12" customHeight="1">
      <c r="C2" s="3"/>
      <c r="D2" s="3"/>
      <c r="E2" s="2"/>
      <c r="F2" s="2"/>
      <c r="G2" s="2"/>
      <c r="H2" s="2" t="s">
        <v>362</v>
      </c>
    </row>
    <row r="3" spans="1:11" s="1" customFormat="1" ht="12" customHeight="1">
      <c r="B3" s="4"/>
      <c r="C3" s="5"/>
      <c r="D3" s="5"/>
      <c r="E3" s="2"/>
      <c r="F3" s="2"/>
      <c r="G3" s="2"/>
      <c r="H3" s="2" t="s">
        <v>1</v>
      </c>
    </row>
    <row r="4" spans="1:11" s="1" customFormat="1" ht="12" customHeight="1">
      <c r="B4" s="6"/>
      <c r="C4" s="5"/>
      <c r="D4" s="5"/>
      <c r="E4" s="2"/>
      <c r="F4" s="2"/>
      <c r="G4" s="2"/>
      <c r="H4" s="2" t="s">
        <v>336</v>
      </c>
    </row>
    <row r="5" spans="1:11" s="1" customFormat="1" ht="12" customHeight="1">
      <c r="B5" s="7"/>
      <c r="C5" s="8"/>
      <c r="D5" s="8"/>
      <c r="E5" s="2"/>
      <c r="F5" s="2"/>
      <c r="G5" s="2"/>
      <c r="H5" s="2" t="s">
        <v>374</v>
      </c>
      <c r="K5" s="4"/>
    </row>
    <row r="6" spans="1:11" ht="15" customHeight="1">
      <c r="A6" s="49"/>
      <c r="B6" s="50"/>
      <c r="C6" s="50"/>
      <c r="D6" s="50"/>
      <c r="E6" s="50"/>
      <c r="F6" s="50"/>
      <c r="G6" s="50"/>
      <c r="H6" s="2"/>
    </row>
    <row r="7" spans="1:11" ht="71.25" customHeight="1">
      <c r="A7" s="303" t="s">
        <v>350</v>
      </c>
      <c r="B7" s="303"/>
      <c r="C7" s="303"/>
      <c r="D7" s="303"/>
      <c r="E7" s="303"/>
      <c r="F7" s="303"/>
      <c r="G7" s="303"/>
      <c r="H7" s="303"/>
    </row>
    <row r="8" spans="1:11" ht="15.75" customHeight="1">
      <c r="A8" s="49"/>
      <c r="B8" s="50"/>
      <c r="C8" s="50"/>
      <c r="D8" s="50"/>
      <c r="E8" s="50"/>
      <c r="F8" s="50"/>
      <c r="G8" s="50"/>
      <c r="H8" s="32" t="s">
        <v>61</v>
      </c>
    </row>
    <row r="9" spans="1:11" ht="48" customHeight="1">
      <c r="A9" s="62" t="s">
        <v>5</v>
      </c>
      <c r="B9" s="62" t="s">
        <v>137</v>
      </c>
      <c r="C9" s="62" t="s">
        <v>138</v>
      </c>
      <c r="D9" s="62" t="s">
        <v>83</v>
      </c>
      <c r="E9" s="62" t="s">
        <v>286</v>
      </c>
      <c r="F9" s="62" t="s">
        <v>140</v>
      </c>
      <c r="G9" s="62" t="s">
        <v>318</v>
      </c>
      <c r="H9" s="62" t="s">
        <v>341</v>
      </c>
    </row>
    <row r="10" spans="1:11" ht="40.5">
      <c r="A10" s="227" t="s">
        <v>141</v>
      </c>
      <c r="B10" s="64" t="s">
        <v>142</v>
      </c>
      <c r="C10" s="64"/>
      <c r="D10" s="64"/>
      <c r="E10" s="64"/>
      <c r="F10" s="64"/>
      <c r="G10" s="65">
        <f>G11</f>
        <v>3581.2200000000003</v>
      </c>
      <c r="H10" s="65">
        <f>H11</f>
        <v>3362.42</v>
      </c>
    </row>
    <row r="11" spans="1:11" s="68" customFormat="1" ht="27">
      <c r="A11" s="228" t="s">
        <v>143</v>
      </c>
      <c r="B11" s="66" t="s">
        <v>144</v>
      </c>
      <c r="C11" s="66"/>
      <c r="D11" s="66"/>
      <c r="E11" s="66"/>
      <c r="F11" s="66"/>
      <c r="G11" s="67">
        <f>G12+G71+G37</f>
        <v>3581.2200000000003</v>
      </c>
      <c r="H11" s="67">
        <f>H12+H71+H37</f>
        <v>3362.42</v>
      </c>
    </row>
    <row r="12" spans="1:11" s="68" customFormat="1" ht="27">
      <c r="A12" s="209" t="s">
        <v>145</v>
      </c>
      <c r="B12" s="69" t="s">
        <v>146</v>
      </c>
      <c r="C12" s="69"/>
      <c r="D12" s="69"/>
      <c r="E12" s="69"/>
      <c r="F12" s="69"/>
      <c r="G12" s="70">
        <f>G13+G17+G21+G25+G29+G33</f>
        <v>1767</v>
      </c>
      <c r="H12" s="70">
        <f>H13+H17+H21+H25+H29+H33</f>
        <v>1767</v>
      </c>
    </row>
    <row r="13" spans="1:11" ht="25.5">
      <c r="A13" s="143" t="s">
        <v>147</v>
      </c>
      <c r="B13" s="72" t="s">
        <v>146</v>
      </c>
      <c r="C13" s="72" t="s">
        <v>148</v>
      </c>
      <c r="D13" s="73"/>
      <c r="E13" s="72"/>
      <c r="F13" s="73"/>
      <c r="G13" s="74">
        <f>G14</f>
        <v>1356.4</v>
      </c>
      <c r="H13" s="74">
        <f t="shared" ref="H13:H15" si="0">H14</f>
        <v>1356.4</v>
      </c>
    </row>
    <row r="14" spans="1:11" ht="15">
      <c r="A14" s="262" t="s">
        <v>149</v>
      </c>
      <c r="B14" s="72" t="s">
        <v>146</v>
      </c>
      <c r="C14" s="72" t="s">
        <v>148</v>
      </c>
      <c r="D14" s="73">
        <v>853</v>
      </c>
      <c r="E14" s="72"/>
      <c r="F14" s="73"/>
      <c r="G14" s="74">
        <f>G15</f>
        <v>1356.4</v>
      </c>
      <c r="H14" s="74">
        <f t="shared" si="0"/>
        <v>1356.4</v>
      </c>
    </row>
    <row r="15" spans="1:11" ht="15">
      <c r="A15" s="238" t="s">
        <v>100</v>
      </c>
      <c r="B15" s="72" t="s">
        <v>146</v>
      </c>
      <c r="C15" s="72" t="s">
        <v>148</v>
      </c>
      <c r="D15" s="73">
        <v>853</v>
      </c>
      <c r="E15" s="72" t="s">
        <v>101</v>
      </c>
      <c r="F15" s="73"/>
      <c r="G15" s="74">
        <f>G16</f>
        <v>1356.4</v>
      </c>
      <c r="H15" s="74">
        <f t="shared" si="0"/>
        <v>1356.4</v>
      </c>
    </row>
    <row r="16" spans="1:11" ht="15">
      <c r="A16" s="230" t="s">
        <v>111</v>
      </c>
      <c r="B16" s="72" t="s">
        <v>146</v>
      </c>
      <c r="C16" s="77" t="s">
        <v>148</v>
      </c>
      <c r="D16" s="78">
        <v>853</v>
      </c>
      <c r="E16" s="77" t="s">
        <v>101</v>
      </c>
      <c r="F16" s="77" t="s">
        <v>106</v>
      </c>
      <c r="G16" s="79">
        <v>1356.4</v>
      </c>
      <c r="H16" s="79">
        <v>1356.4</v>
      </c>
    </row>
    <row r="17" spans="1:8" ht="48.75" customHeight="1">
      <c r="A17" s="231" t="s">
        <v>150</v>
      </c>
      <c r="B17" s="72" t="s">
        <v>146</v>
      </c>
      <c r="C17" s="72" t="s">
        <v>151</v>
      </c>
      <c r="D17" s="73"/>
      <c r="E17" s="72"/>
      <c r="F17" s="73"/>
      <c r="G17" s="74">
        <f>G18</f>
        <v>1</v>
      </c>
      <c r="H17" s="74">
        <f t="shared" ref="H17:H19" si="1">H18</f>
        <v>1</v>
      </c>
    </row>
    <row r="18" spans="1:8" ht="15">
      <c r="A18" s="262" t="s">
        <v>149</v>
      </c>
      <c r="B18" s="72" t="s">
        <v>146</v>
      </c>
      <c r="C18" s="72" t="s">
        <v>151</v>
      </c>
      <c r="D18" s="73">
        <v>853</v>
      </c>
      <c r="E18" s="72"/>
      <c r="F18" s="73"/>
      <c r="G18" s="74">
        <f>G19</f>
        <v>1</v>
      </c>
      <c r="H18" s="74">
        <f t="shared" si="1"/>
        <v>1</v>
      </c>
    </row>
    <row r="19" spans="1:8" ht="15">
      <c r="A19" s="238" t="s">
        <v>100</v>
      </c>
      <c r="B19" s="72" t="s">
        <v>146</v>
      </c>
      <c r="C19" s="72" t="s">
        <v>151</v>
      </c>
      <c r="D19" s="73">
        <v>853</v>
      </c>
      <c r="E19" s="72" t="s">
        <v>101</v>
      </c>
      <c r="F19" s="73"/>
      <c r="G19" s="74">
        <f>G20</f>
        <v>1</v>
      </c>
      <c r="H19" s="74">
        <f t="shared" si="1"/>
        <v>1</v>
      </c>
    </row>
    <row r="20" spans="1:8" ht="15">
      <c r="A20" s="230" t="s">
        <v>111</v>
      </c>
      <c r="B20" s="72" t="s">
        <v>146</v>
      </c>
      <c r="C20" s="77" t="s">
        <v>151</v>
      </c>
      <c r="D20" s="78">
        <v>853</v>
      </c>
      <c r="E20" s="77" t="s">
        <v>101</v>
      </c>
      <c r="F20" s="77" t="s">
        <v>106</v>
      </c>
      <c r="G20" s="79">
        <v>1</v>
      </c>
      <c r="H20" s="79">
        <v>1</v>
      </c>
    </row>
    <row r="21" spans="1:8" ht="54" customHeight="1">
      <c r="A21" s="231" t="s">
        <v>150</v>
      </c>
      <c r="B21" s="72" t="s">
        <v>146</v>
      </c>
      <c r="C21" s="72" t="s">
        <v>152</v>
      </c>
      <c r="D21" s="73"/>
      <c r="E21" s="72"/>
      <c r="F21" s="73"/>
      <c r="G21" s="74">
        <f>G22</f>
        <v>409.6</v>
      </c>
      <c r="H21" s="74">
        <f t="shared" ref="H21:H23" si="2">H22</f>
        <v>409.6</v>
      </c>
    </row>
    <row r="22" spans="1:8" ht="15">
      <c r="A22" s="262" t="s">
        <v>149</v>
      </c>
      <c r="B22" s="72" t="s">
        <v>146</v>
      </c>
      <c r="C22" s="72" t="s">
        <v>152</v>
      </c>
      <c r="D22" s="73">
        <v>853</v>
      </c>
      <c r="E22" s="72"/>
      <c r="F22" s="73"/>
      <c r="G22" s="74">
        <f>G23</f>
        <v>409.6</v>
      </c>
      <c r="H22" s="74">
        <f t="shared" si="2"/>
        <v>409.6</v>
      </c>
    </row>
    <row r="23" spans="1:8" ht="15">
      <c r="A23" s="238" t="s">
        <v>100</v>
      </c>
      <c r="B23" s="72" t="s">
        <v>146</v>
      </c>
      <c r="C23" s="72" t="s">
        <v>152</v>
      </c>
      <c r="D23" s="73">
        <v>853</v>
      </c>
      <c r="E23" s="72" t="s">
        <v>101</v>
      </c>
      <c r="F23" s="73"/>
      <c r="G23" s="74">
        <f>G24</f>
        <v>409.6</v>
      </c>
      <c r="H23" s="74">
        <f t="shared" si="2"/>
        <v>409.6</v>
      </c>
    </row>
    <row r="24" spans="1:8" ht="13.5" customHeight="1">
      <c r="A24" s="230" t="s">
        <v>111</v>
      </c>
      <c r="B24" s="72" t="s">
        <v>146</v>
      </c>
      <c r="C24" s="77" t="s">
        <v>152</v>
      </c>
      <c r="D24" s="78">
        <v>853</v>
      </c>
      <c r="E24" s="77" t="s">
        <v>101</v>
      </c>
      <c r="F24" s="77" t="s">
        <v>106</v>
      </c>
      <c r="G24" s="79">
        <v>409.6</v>
      </c>
      <c r="H24" s="79">
        <v>409.6</v>
      </c>
    </row>
    <row r="25" spans="1:8" ht="0.75" hidden="1" customHeight="1">
      <c r="A25" s="143" t="s">
        <v>153</v>
      </c>
      <c r="B25" s="72" t="s">
        <v>146</v>
      </c>
      <c r="C25" s="77" t="s">
        <v>154</v>
      </c>
      <c r="D25" s="78"/>
      <c r="E25" s="77"/>
      <c r="F25" s="77"/>
      <c r="G25" s="74">
        <v>0</v>
      </c>
      <c r="H25" s="74">
        <f t="shared" ref="G25:H27" si="3">H26</f>
        <v>0</v>
      </c>
    </row>
    <row r="26" spans="1:8" ht="15" hidden="1">
      <c r="A26" s="210" t="s">
        <v>149</v>
      </c>
      <c r="B26" s="72" t="s">
        <v>146</v>
      </c>
      <c r="C26" s="77" t="s">
        <v>154</v>
      </c>
      <c r="D26" s="78">
        <v>853</v>
      </c>
      <c r="E26" s="77"/>
      <c r="F26" s="77"/>
      <c r="G26" s="74">
        <f t="shared" si="3"/>
        <v>0</v>
      </c>
      <c r="H26" s="74">
        <f t="shared" si="3"/>
        <v>0</v>
      </c>
    </row>
    <row r="27" spans="1:8" ht="15" hidden="1">
      <c r="A27" s="229" t="s">
        <v>100</v>
      </c>
      <c r="B27" s="72" t="s">
        <v>146</v>
      </c>
      <c r="C27" s="77" t="s">
        <v>154</v>
      </c>
      <c r="D27" s="78">
        <v>853</v>
      </c>
      <c r="E27" s="77" t="s">
        <v>101</v>
      </c>
      <c r="F27" s="77"/>
      <c r="G27" s="74">
        <f t="shared" si="3"/>
        <v>0</v>
      </c>
      <c r="H27" s="74">
        <f t="shared" si="3"/>
        <v>0</v>
      </c>
    </row>
    <row r="28" spans="1:8" ht="15" hidden="1">
      <c r="A28" s="230" t="s">
        <v>111</v>
      </c>
      <c r="B28" s="72" t="s">
        <v>146</v>
      </c>
      <c r="C28" s="77" t="s">
        <v>156</v>
      </c>
      <c r="D28" s="78">
        <v>853</v>
      </c>
      <c r="E28" s="77" t="s">
        <v>101</v>
      </c>
      <c r="F28" s="77" t="s">
        <v>106</v>
      </c>
      <c r="G28" s="79">
        <v>0</v>
      </c>
      <c r="H28" s="79">
        <v>0</v>
      </c>
    </row>
    <row r="29" spans="1:8" ht="39" hidden="1">
      <c r="A29" s="232" t="s">
        <v>155</v>
      </c>
      <c r="B29" s="72" t="s">
        <v>146</v>
      </c>
      <c r="C29" s="72" t="s">
        <v>156</v>
      </c>
      <c r="D29" s="73"/>
      <c r="E29" s="72"/>
      <c r="F29" s="73"/>
      <c r="G29" s="74">
        <f t="shared" ref="G29:H31" si="4">G30</f>
        <v>0</v>
      </c>
      <c r="H29" s="74">
        <f t="shared" si="4"/>
        <v>0</v>
      </c>
    </row>
    <row r="30" spans="1:8" ht="15" hidden="1">
      <c r="A30" s="210" t="s">
        <v>149</v>
      </c>
      <c r="B30" s="72" t="s">
        <v>146</v>
      </c>
      <c r="C30" s="72" t="s">
        <v>156</v>
      </c>
      <c r="D30" s="73">
        <v>853</v>
      </c>
      <c r="E30" s="72"/>
      <c r="F30" s="73"/>
      <c r="G30" s="74">
        <f t="shared" si="4"/>
        <v>0</v>
      </c>
      <c r="H30" s="74">
        <f t="shared" si="4"/>
        <v>0</v>
      </c>
    </row>
    <row r="31" spans="1:8" ht="15" hidden="1">
      <c r="A31" s="229" t="s">
        <v>100</v>
      </c>
      <c r="B31" s="72" t="s">
        <v>146</v>
      </c>
      <c r="C31" s="72" t="s">
        <v>156</v>
      </c>
      <c r="D31" s="73">
        <v>853</v>
      </c>
      <c r="E31" s="72" t="s">
        <v>101</v>
      </c>
      <c r="F31" s="73"/>
      <c r="G31" s="74">
        <f t="shared" si="4"/>
        <v>0</v>
      </c>
      <c r="H31" s="74">
        <f t="shared" si="4"/>
        <v>0</v>
      </c>
    </row>
    <row r="32" spans="1:8" ht="15" hidden="1">
      <c r="A32" s="230" t="s">
        <v>111</v>
      </c>
      <c r="B32" s="72" t="s">
        <v>146</v>
      </c>
      <c r="C32" s="77" t="s">
        <v>156</v>
      </c>
      <c r="D32" s="78">
        <v>853</v>
      </c>
      <c r="E32" s="77" t="s">
        <v>101</v>
      </c>
      <c r="F32" s="77" t="s">
        <v>106</v>
      </c>
      <c r="G32" s="79"/>
      <c r="H32" s="79"/>
    </row>
    <row r="33" spans="1:8" ht="26.25" hidden="1">
      <c r="A33" s="232" t="s">
        <v>157</v>
      </c>
      <c r="B33" s="72" t="s">
        <v>146</v>
      </c>
      <c r="C33" s="77" t="s">
        <v>158</v>
      </c>
      <c r="D33" s="73"/>
      <c r="E33" s="72"/>
      <c r="F33" s="73"/>
      <c r="G33" s="74">
        <f t="shared" ref="G33:H35" si="5">G34</f>
        <v>0</v>
      </c>
      <c r="H33" s="74">
        <f t="shared" si="5"/>
        <v>0</v>
      </c>
    </row>
    <row r="34" spans="1:8" ht="15" hidden="1">
      <c r="A34" s="210" t="s">
        <v>149</v>
      </c>
      <c r="B34" s="72" t="s">
        <v>146</v>
      </c>
      <c r="C34" s="77" t="s">
        <v>158</v>
      </c>
      <c r="D34" s="73">
        <v>853</v>
      </c>
      <c r="E34" s="72"/>
      <c r="F34" s="73"/>
      <c r="G34" s="74">
        <f t="shared" si="5"/>
        <v>0</v>
      </c>
      <c r="H34" s="74">
        <f t="shared" si="5"/>
        <v>0</v>
      </c>
    </row>
    <row r="35" spans="1:8" ht="15" hidden="1">
      <c r="A35" s="229" t="s">
        <v>100</v>
      </c>
      <c r="B35" s="72" t="s">
        <v>146</v>
      </c>
      <c r="C35" s="77" t="s">
        <v>158</v>
      </c>
      <c r="D35" s="73">
        <v>853</v>
      </c>
      <c r="E35" s="72" t="s">
        <v>101</v>
      </c>
      <c r="F35" s="73"/>
      <c r="G35" s="74">
        <f t="shared" si="5"/>
        <v>0</v>
      </c>
      <c r="H35" s="74">
        <f t="shared" si="5"/>
        <v>0</v>
      </c>
    </row>
    <row r="36" spans="1:8" ht="15" hidden="1">
      <c r="A36" s="230" t="s">
        <v>111</v>
      </c>
      <c r="B36" s="72" t="s">
        <v>146</v>
      </c>
      <c r="C36" s="77" t="s">
        <v>158</v>
      </c>
      <c r="D36" s="78">
        <v>853</v>
      </c>
      <c r="E36" s="77" t="s">
        <v>101</v>
      </c>
      <c r="F36" s="77" t="s">
        <v>106</v>
      </c>
      <c r="G36" s="79"/>
      <c r="H36" s="79"/>
    </row>
    <row r="37" spans="1:8" s="68" customFormat="1" ht="40.5">
      <c r="A37" s="209" t="s">
        <v>159</v>
      </c>
      <c r="B37" s="69" t="s">
        <v>160</v>
      </c>
      <c r="C37" s="69"/>
      <c r="D37" s="69"/>
      <c r="E37" s="69"/>
      <c r="F37" s="69"/>
      <c r="G37" s="70">
        <f>G38+G58+G42+G46+G50+G62+G66+G54</f>
        <v>1769.22</v>
      </c>
      <c r="H37" s="70">
        <f>H38+H58+H42+H46+H50+H62+H66+H54</f>
        <v>1550.42</v>
      </c>
    </row>
    <row r="38" spans="1:8" ht="15">
      <c r="A38" s="143" t="s">
        <v>161</v>
      </c>
      <c r="B38" s="72" t="s">
        <v>160</v>
      </c>
      <c r="C38" s="72" t="s">
        <v>162</v>
      </c>
      <c r="D38" s="73"/>
      <c r="E38" s="72"/>
      <c r="F38" s="73"/>
      <c r="G38" s="74">
        <f>G39</f>
        <v>991.6</v>
      </c>
      <c r="H38" s="74">
        <f t="shared" ref="H38:H40" si="6">H39</f>
        <v>991.6</v>
      </c>
    </row>
    <row r="39" spans="1:8" ht="15">
      <c r="A39" s="262" t="s">
        <v>149</v>
      </c>
      <c r="B39" s="72" t="s">
        <v>160</v>
      </c>
      <c r="C39" s="72" t="s">
        <v>162</v>
      </c>
      <c r="D39" s="78">
        <v>853</v>
      </c>
      <c r="E39" s="72"/>
      <c r="F39" s="73"/>
      <c r="G39" s="74">
        <f>G40</f>
        <v>991.6</v>
      </c>
      <c r="H39" s="74">
        <f t="shared" si="6"/>
        <v>991.6</v>
      </c>
    </row>
    <row r="40" spans="1:8" ht="15">
      <c r="A40" s="238" t="s">
        <v>100</v>
      </c>
      <c r="B40" s="72" t="s">
        <v>160</v>
      </c>
      <c r="C40" s="72" t="s">
        <v>162</v>
      </c>
      <c r="D40" s="78">
        <v>853</v>
      </c>
      <c r="E40" s="72" t="s">
        <v>101</v>
      </c>
      <c r="F40" s="73"/>
      <c r="G40" s="74">
        <f>G41</f>
        <v>991.6</v>
      </c>
      <c r="H40" s="74">
        <f t="shared" si="6"/>
        <v>991.6</v>
      </c>
    </row>
    <row r="41" spans="1:8" ht="15">
      <c r="A41" s="230" t="s">
        <v>111</v>
      </c>
      <c r="B41" s="77" t="s">
        <v>160</v>
      </c>
      <c r="C41" s="77" t="s">
        <v>162</v>
      </c>
      <c r="D41" s="78">
        <v>853</v>
      </c>
      <c r="E41" s="77" t="s">
        <v>101</v>
      </c>
      <c r="F41" s="77" t="s">
        <v>112</v>
      </c>
      <c r="G41" s="79">
        <v>991.6</v>
      </c>
      <c r="H41" s="79">
        <v>991.6</v>
      </c>
    </row>
    <row r="42" spans="1:8" ht="51.75">
      <c r="A42" s="231" t="s">
        <v>163</v>
      </c>
      <c r="B42" s="72" t="s">
        <v>160</v>
      </c>
      <c r="C42" s="72" t="s">
        <v>164</v>
      </c>
      <c r="D42" s="73"/>
      <c r="E42" s="72"/>
      <c r="F42" s="73"/>
      <c r="G42" s="74">
        <f>G43</f>
        <v>299.5</v>
      </c>
      <c r="H42" s="74">
        <f t="shared" ref="H42:H44" si="7">H43</f>
        <v>299.5</v>
      </c>
    </row>
    <row r="43" spans="1:8" ht="15">
      <c r="A43" s="262" t="s">
        <v>149</v>
      </c>
      <c r="B43" s="72" t="s">
        <v>160</v>
      </c>
      <c r="C43" s="72" t="s">
        <v>164</v>
      </c>
      <c r="D43" s="78">
        <v>853</v>
      </c>
      <c r="E43" s="72"/>
      <c r="F43" s="73"/>
      <c r="G43" s="74">
        <f>G44</f>
        <v>299.5</v>
      </c>
      <c r="H43" s="74">
        <f t="shared" si="7"/>
        <v>299.5</v>
      </c>
    </row>
    <row r="44" spans="1:8" ht="15">
      <c r="A44" s="238" t="s">
        <v>100</v>
      </c>
      <c r="B44" s="72" t="s">
        <v>160</v>
      </c>
      <c r="C44" s="72" t="s">
        <v>164</v>
      </c>
      <c r="D44" s="78">
        <v>853</v>
      </c>
      <c r="E44" s="72" t="s">
        <v>101</v>
      </c>
      <c r="F44" s="73"/>
      <c r="G44" s="74">
        <f>G45</f>
        <v>299.5</v>
      </c>
      <c r="H44" s="74">
        <f t="shared" si="7"/>
        <v>299.5</v>
      </c>
    </row>
    <row r="45" spans="1:8" ht="15">
      <c r="A45" s="230" t="s">
        <v>111</v>
      </c>
      <c r="B45" s="77" t="s">
        <v>160</v>
      </c>
      <c r="C45" s="77" t="s">
        <v>164</v>
      </c>
      <c r="D45" s="78">
        <v>853</v>
      </c>
      <c r="E45" s="77" t="s">
        <v>101</v>
      </c>
      <c r="F45" s="77" t="s">
        <v>112</v>
      </c>
      <c r="G45" s="79">
        <v>299.5</v>
      </c>
      <c r="H45" s="79">
        <v>299.5</v>
      </c>
    </row>
    <row r="46" spans="1:8" ht="25.5">
      <c r="A46" s="143" t="s">
        <v>153</v>
      </c>
      <c r="B46" s="72" t="s">
        <v>160</v>
      </c>
      <c r="C46" s="77" t="s">
        <v>154</v>
      </c>
      <c r="D46" s="78"/>
      <c r="E46" s="77"/>
      <c r="F46" s="77"/>
      <c r="G46" s="74">
        <f>G47</f>
        <v>152.69999999999999</v>
      </c>
      <c r="H46" s="74">
        <f t="shared" ref="H46:H48" si="8">H47</f>
        <v>152.69999999999999</v>
      </c>
    </row>
    <row r="47" spans="1:8" ht="15">
      <c r="A47" s="262" t="s">
        <v>149</v>
      </c>
      <c r="B47" s="72" t="s">
        <v>160</v>
      </c>
      <c r="C47" s="77" t="s">
        <v>154</v>
      </c>
      <c r="D47" s="78">
        <v>853</v>
      </c>
      <c r="E47" s="77"/>
      <c r="F47" s="77"/>
      <c r="G47" s="74">
        <f>G48</f>
        <v>152.69999999999999</v>
      </c>
      <c r="H47" s="74">
        <f t="shared" si="8"/>
        <v>152.69999999999999</v>
      </c>
    </row>
    <row r="48" spans="1:8" ht="15">
      <c r="A48" s="238" t="s">
        <v>100</v>
      </c>
      <c r="B48" s="72" t="s">
        <v>160</v>
      </c>
      <c r="C48" s="77" t="s">
        <v>154</v>
      </c>
      <c r="D48" s="78">
        <v>853</v>
      </c>
      <c r="E48" s="77" t="s">
        <v>101</v>
      </c>
      <c r="F48" s="77"/>
      <c r="G48" s="74">
        <f>G49</f>
        <v>152.69999999999999</v>
      </c>
      <c r="H48" s="74">
        <f t="shared" si="8"/>
        <v>152.69999999999999</v>
      </c>
    </row>
    <row r="49" spans="1:8" ht="15">
      <c r="A49" s="230" t="s">
        <v>111</v>
      </c>
      <c r="B49" s="77" t="s">
        <v>160</v>
      </c>
      <c r="C49" s="77" t="s">
        <v>154</v>
      </c>
      <c r="D49" s="78">
        <v>853</v>
      </c>
      <c r="E49" s="77" t="s">
        <v>101</v>
      </c>
      <c r="F49" s="77" t="s">
        <v>112</v>
      </c>
      <c r="G49" s="79">
        <v>152.69999999999999</v>
      </c>
      <c r="H49" s="79">
        <v>152.69999999999999</v>
      </c>
    </row>
    <row r="50" spans="1:8" ht="15">
      <c r="A50" s="232" t="s">
        <v>304</v>
      </c>
      <c r="B50" s="72" t="s">
        <v>160</v>
      </c>
      <c r="C50" s="72" t="s">
        <v>156</v>
      </c>
      <c r="D50" s="73"/>
      <c r="E50" s="72"/>
      <c r="F50" s="73"/>
      <c r="G50" s="74">
        <f>G51</f>
        <v>220.62</v>
      </c>
      <c r="H50" s="74">
        <f t="shared" ref="H50:H56" si="9">H51</f>
        <v>1.82</v>
      </c>
    </row>
    <row r="51" spans="1:8" ht="15">
      <c r="A51" s="262" t="s">
        <v>149</v>
      </c>
      <c r="B51" s="72" t="s">
        <v>160</v>
      </c>
      <c r="C51" s="72" t="s">
        <v>156</v>
      </c>
      <c r="D51" s="78">
        <v>853</v>
      </c>
      <c r="E51" s="72"/>
      <c r="F51" s="73"/>
      <c r="G51" s="74">
        <v>220.62</v>
      </c>
      <c r="H51" s="74">
        <v>1.82</v>
      </c>
    </row>
    <row r="52" spans="1:8" ht="15">
      <c r="A52" s="238" t="s">
        <v>100</v>
      </c>
      <c r="B52" s="72" t="s">
        <v>160</v>
      </c>
      <c r="C52" s="72" t="s">
        <v>156</v>
      </c>
      <c r="D52" s="78">
        <v>853</v>
      </c>
      <c r="E52" s="72" t="s">
        <v>101</v>
      </c>
      <c r="F52" s="73"/>
      <c r="G52" s="74">
        <f>G53</f>
        <v>220.62</v>
      </c>
      <c r="H52" s="74">
        <f t="shared" si="9"/>
        <v>1.82</v>
      </c>
    </row>
    <row r="53" spans="1:8" ht="15">
      <c r="A53" s="230" t="s">
        <v>111</v>
      </c>
      <c r="B53" s="77" t="s">
        <v>160</v>
      </c>
      <c r="C53" s="77" t="s">
        <v>156</v>
      </c>
      <c r="D53" s="78">
        <v>853</v>
      </c>
      <c r="E53" s="77" t="s">
        <v>101</v>
      </c>
      <c r="F53" s="77" t="s">
        <v>112</v>
      </c>
      <c r="G53" s="79">
        <v>220.62</v>
      </c>
      <c r="H53" s="79">
        <v>1.82</v>
      </c>
    </row>
    <row r="54" spans="1:8" ht="15">
      <c r="A54" s="232" t="s">
        <v>343</v>
      </c>
      <c r="B54" s="72" t="s">
        <v>160</v>
      </c>
      <c r="C54" s="72" t="s">
        <v>342</v>
      </c>
      <c r="D54" s="73"/>
      <c r="E54" s="72"/>
      <c r="F54" s="73"/>
      <c r="G54" s="74">
        <f>G55</f>
        <v>38</v>
      </c>
      <c r="H54" s="74">
        <f t="shared" si="9"/>
        <v>38</v>
      </c>
    </row>
    <row r="55" spans="1:8" ht="15">
      <c r="A55" s="262" t="s">
        <v>149</v>
      </c>
      <c r="B55" s="72" t="s">
        <v>160</v>
      </c>
      <c r="C55" s="72" t="s">
        <v>342</v>
      </c>
      <c r="D55" s="78">
        <v>853</v>
      </c>
      <c r="E55" s="72"/>
      <c r="F55" s="73"/>
      <c r="G55" s="74">
        <f>G56</f>
        <v>38</v>
      </c>
      <c r="H55" s="74">
        <f t="shared" si="9"/>
        <v>38</v>
      </c>
    </row>
    <row r="56" spans="1:8" ht="15">
      <c r="A56" s="238" t="s">
        <v>100</v>
      </c>
      <c r="B56" s="72" t="s">
        <v>160</v>
      </c>
      <c r="C56" s="72" t="s">
        <v>342</v>
      </c>
      <c r="D56" s="78">
        <v>853</v>
      </c>
      <c r="E56" s="72" t="s">
        <v>101</v>
      </c>
      <c r="F56" s="73"/>
      <c r="G56" s="74">
        <f>G57</f>
        <v>38</v>
      </c>
      <c r="H56" s="74">
        <f t="shared" si="9"/>
        <v>38</v>
      </c>
    </row>
    <row r="57" spans="1:8" ht="15">
      <c r="A57" s="230" t="s">
        <v>111</v>
      </c>
      <c r="B57" s="77" t="s">
        <v>160</v>
      </c>
      <c r="C57" s="72" t="s">
        <v>342</v>
      </c>
      <c r="D57" s="78">
        <v>853</v>
      </c>
      <c r="E57" s="77" t="s">
        <v>101</v>
      </c>
      <c r="F57" s="77" t="s">
        <v>112</v>
      </c>
      <c r="G57" s="79">
        <v>38</v>
      </c>
      <c r="H57" s="79">
        <v>38</v>
      </c>
    </row>
    <row r="58" spans="1:8" ht="26.25">
      <c r="A58" s="231" t="s">
        <v>165</v>
      </c>
      <c r="B58" s="72" t="s">
        <v>160</v>
      </c>
      <c r="C58" s="72" t="s">
        <v>166</v>
      </c>
      <c r="D58" s="73"/>
      <c r="E58" s="72"/>
      <c r="F58" s="73"/>
      <c r="G58" s="74">
        <f>G59</f>
        <v>3.6</v>
      </c>
      <c r="H58" s="74">
        <f t="shared" ref="H58:H60" si="10">H59</f>
        <v>3.6</v>
      </c>
    </row>
    <row r="59" spans="1:8" ht="15">
      <c r="A59" s="262" t="s">
        <v>149</v>
      </c>
      <c r="B59" s="72" t="s">
        <v>160</v>
      </c>
      <c r="C59" s="72" t="s">
        <v>166</v>
      </c>
      <c r="D59" s="78">
        <v>853</v>
      </c>
      <c r="E59" s="72"/>
      <c r="F59" s="73"/>
      <c r="G59" s="74">
        <f>G60</f>
        <v>3.6</v>
      </c>
      <c r="H59" s="74">
        <f t="shared" si="10"/>
        <v>3.6</v>
      </c>
    </row>
    <row r="60" spans="1:8" ht="15">
      <c r="A60" s="238" t="s">
        <v>100</v>
      </c>
      <c r="B60" s="72" t="s">
        <v>160</v>
      </c>
      <c r="C60" s="72" t="s">
        <v>166</v>
      </c>
      <c r="D60" s="78">
        <v>853</v>
      </c>
      <c r="E60" s="72" t="s">
        <v>101</v>
      </c>
      <c r="F60" s="73"/>
      <c r="G60" s="74">
        <f>G61</f>
        <v>3.6</v>
      </c>
      <c r="H60" s="74">
        <f t="shared" si="10"/>
        <v>3.6</v>
      </c>
    </row>
    <row r="61" spans="1:8" ht="15">
      <c r="A61" s="230" t="s">
        <v>111</v>
      </c>
      <c r="B61" s="77" t="s">
        <v>160</v>
      </c>
      <c r="C61" s="77" t="s">
        <v>166</v>
      </c>
      <c r="D61" s="78">
        <v>853</v>
      </c>
      <c r="E61" s="77" t="s">
        <v>101</v>
      </c>
      <c r="F61" s="77" t="s">
        <v>112</v>
      </c>
      <c r="G61" s="79">
        <v>3.6</v>
      </c>
      <c r="H61" s="79">
        <v>3.6</v>
      </c>
    </row>
    <row r="62" spans="1:8" ht="14.25" customHeight="1">
      <c r="A62" s="232" t="s">
        <v>157</v>
      </c>
      <c r="B62" s="72" t="s">
        <v>160</v>
      </c>
      <c r="C62" s="72" t="s">
        <v>158</v>
      </c>
      <c r="D62" s="73"/>
      <c r="E62" s="72"/>
      <c r="F62" s="73"/>
      <c r="G62" s="74">
        <f>G63</f>
        <v>12.2</v>
      </c>
      <c r="H62" s="74">
        <f t="shared" ref="H62:H64" si="11">H63</f>
        <v>12.2</v>
      </c>
    </row>
    <row r="63" spans="1:8" ht="15">
      <c r="A63" s="262" t="s">
        <v>149</v>
      </c>
      <c r="B63" s="72" t="s">
        <v>160</v>
      </c>
      <c r="C63" s="72" t="s">
        <v>158</v>
      </c>
      <c r="D63" s="78">
        <v>853</v>
      </c>
      <c r="E63" s="72"/>
      <c r="F63" s="73"/>
      <c r="G63" s="74">
        <f>G64</f>
        <v>12.2</v>
      </c>
      <c r="H63" s="74">
        <f t="shared" si="11"/>
        <v>12.2</v>
      </c>
    </row>
    <row r="64" spans="1:8" ht="15">
      <c r="A64" s="238" t="s">
        <v>100</v>
      </c>
      <c r="B64" s="72" t="s">
        <v>160</v>
      </c>
      <c r="C64" s="72" t="s">
        <v>158</v>
      </c>
      <c r="D64" s="78">
        <v>853</v>
      </c>
      <c r="E64" s="72" t="s">
        <v>101</v>
      </c>
      <c r="F64" s="73"/>
      <c r="G64" s="74">
        <f>G65</f>
        <v>12.2</v>
      </c>
      <c r="H64" s="74">
        <f t="shared" si="11"/>
        <v>12.2</v>
      </c>
    </row>
    <row r="65" spans="1:8" ht="15">
      <c r="A65" s="230" t="s">
        <v>111</v>
      </c>
      <c r="B65" s="77" t="s">
        <v>160</v>
      </c>
      <c r="C65" s="77" t="s">
        <v>158</v>
      </c>
      <c r="D65" s="78">
        <v>853</v>
      </c>
      <c r="E65" s="77" t="s">
        <v>101</v>
      </c>
      <c r="F65" s="77" t="s">
        <v>112</v>
      </c>
      <c r="G65" s="79">
        <v>12.2</v>
      </c>
      <c r="H65" s="79">
        <v>12.2</v>
      </c>
    </row>
    <row r="66" spans="1:8" ht="38.25">
      <c r="A66" s="279" t="s">
        <v>240</v>
      </c>
      <c r="B66" s="69" t="s">
        <v>241</v>
      </c>
      <c r="C66" s="69"/>
      <c r="D66" s="69"/>
      <c r="E66" s="69"/>
      <c r="F66" s="69"/>
      <c r="G66" s="70">
        <f>G67</f>
        <v>51</v>
      </c>
      <c r="H66" s="70">
        <f>H67</f>
        <v>51</v>
      </c>
    </row>
    <row r="67" spans="1:8" ht="27">
      <c r="A67" s="228" t="s">
        <v>212</v>
      </c>
      <c r="B67" s="72" t="s">
        <v>241</v>
      </c>
      <c r="C67" s="72" t="s">
        <v>170</v>
      </c>
      <c r="D67" s="72"/>
      <c r="E67" s="72"/>
      <c r="F67" s="72"/>
      <c r="G67" s="74">
        <f>G68</f>
        <v>51</v>
      </c>
      <c r="H67" s="74">
        <f t="shared" ref="H67:H69" si="12">H68</f>
        <v>51</v>
      </c>
    </row>
    <row r="68" spans="1:8" ht="15">
      <c r="A68" s="210" t="s">
        <v>149</v>
      </c>
      <c r="B68" s="72" t="s">
        <v>241</v>
      </c>
      <c r="C68" s="72" t="s">
        <v>170</v>
      </c>
      <c r="D68" s="72" t="s">
        <v>90</v>
      </c>
      <c r="E68" s="72"/>
      <c r="F68" s="72"/>
      <c r="G68" s="74">
        <f>G69</f>
        <v>51</v>
      </c>
      <c r="H68" s="74">
        <f t="shared" si="12"/>
        <v>51</v>
      </c>
    </row>
    <row r="69" spans="1:8" ht="22.5" customHeight="1">
      <c r="A69" s="229" t="s">
        <v>100</v>
      </c>
      <c r="B69" s="72" t="s">
        <v>241</v>
      </c>
      <c r="C69" s="72" t="s">
        <v>170</v>
      </c>
      <c r="D69" s="72" t="s">
        <v>90</v>
      </c>
      <c r="E69" s="72" t="s">
        <v>101</v>
      </c>
      <c r="F69" s="72"/>
      <c r="G69" s="74">
        <f>G70</f>
        <v>51</v>
      </c>
      <c r="H69" s="74">
        <f t="shared" si="12"/>
        <v>51</v>
      </c>
    </row>
    <row r="70" spans="1:8" ht="15">
      <c r="A70" s="230" t="s">
        <v>111</v>
      </c>
      <c r="B70" s="72" t="s">
        <v>241</v>
      </c>
      <c r="C70" s="77" t="s">
        <v>170</v>
      </c>
      <c r="D70" s="77" t="s">
        <v>90</v>
      </c>
      <c r="E70" s="77" t="s">
        <v>101</v>
      </c>
      <c r="F70" s="77" t="s">
        <v>108</v>
      </c>
      <c r="G70" s="79">
        <v>51</v>
      </c>
      <c r="H70" s="79">
        <v>51</v>
      </c>
    </row>
    <row r="71" spans="1:8" s="68" customFormat="1" ht="108">
      <c r="A71" s="228" t="s">
        <v>167</v>
      </c>
      <c r="B71" s="69" t="s">
        <v>168</v>
      </c>
      <c r="C71" s="69"/>
      <c r="D71" s="69"/>
      <c r="E71" s="69"/>
      <c r="F71" s="69"/>
      <c r="G71" s="70">
        <f t="shared" ref="G71:H73" si="13">G72</f>
        <v>45</v>
      </c>
      <c r="H71" s="70">
        <f t="shared" si="13"/>
        <v>45</v>
      </c>
    </row>
    <row r="72" spans="1:8" ht="15">
      <c r="A72" s="233" t="s">
        <v>169</v>
      </c>
      <c r="B72" s="72" t="s">
        <v>168</v>
      </c>
      <c r="C72" s="72" t="s">
        <v>170</v>
      </c>
      <c r="D72" s="72"/>
      <c r="E72" s="72"/>
      <c r="F72" s="72"/>
      <c r="G72" s="82">
        <f t="shared" si="13"/>
        <v>45</v>
      </c>
      <c r="H72" s="82">
        <f t="shared" si="13"/>
        <v>45</v>
      </c>
    </row>
    <row r="73" spans="1:8" ht="15">
      <c r="A73" s="210" t="s">
        <v>149</v>
      </c>
      <c r="B73" s="72" t="s">
        <v>168</v>
      </c>
      <c r="C73" s="72" t="s">
        <v>170</v>
      </c>
      <c r="D73" s="72" t="s">
        <v>90</v>
      </c>
      <c r="E73" s="72"/>
      <c r="F73" s="72"/>
      <c r="G73" s="82">
        <f t="shared" si="13"/>
        <v>45</v>
      </c>
      <c r="H73" s="82">
        <f t="shared" si="13"/>
        <v>45</v>
      </c>
    </row>
    <row r="74" spans="1:8" ht="15">
      <c r="A74" s="234" t="s">
        <v>100</v>
      </c>
      <c r="B74" s="72" t="s">
        <v>168</v>
      </c>
      <c r="C74" s="72" t="s">
        <v>170</v>
      </c>
      <c r="D74" s="72" t="s">
        <v>90</v>
      </c>
      <c r="E74" s="72" t="s">
        <v>101</v>
      </c>
      <c r="F74" s="72"/>
      <c r="G74" s="82">
        <f>G75</f>
        <v>45</v>
      </c>
      <c r="H74" s="82">
        <f>H75</f>
        <v>45</v>
      </c>
    </row>
    <row r="75" spans="1:8" ht="51.75">
      <c r="A75" s="235" t="s">
        <v>171</v>
      </c>
      <c r="B75" s="72" t="s">
        <v>168</v>
      </c>
      <c r="C75" s="77" t="s">
        <v>170</v>
      </c>
      <c r="D75" s="77" t="s">
        <v>90</v>
      </c>
      <c r="E75" s="77" t="s">
        <v>101</v>
      </c>
      <c r="F75" s="77" t="s">
        <v>108</v>
      </c>
      <c r="G75" s="82">
        <v>45</v>
      </c>
      <c r="H75" s="82">
        <v>45</v>
      </c>
    </row>
    <row r="76" spans="1:8" ht="27">
      <c r="A76" s="261" t="s">
        <v>312</v>
      </c>
      <c r="B76" s="83" t="s">
        <v>172</v>
      </c>
      <c r="C76" s="83"/>
      <c r="D76" s="83"/>
      <c r="E76" s="64"/>
      <c r="F76" s="64"/>
      <c r="G76" s="84">
        <f>G77+G90+G86</f>
        <v>60</v>
      </c>
      <c r="H76" s="84">
        <f>H77+H90+H86</f>
        <v>60</v>
      </c>
    </row>
    <row r="77" spans="1:8" ht="28.5" customHeight="1">
      <c r="A77" s="265" t="s">
        <v>287</v>
      </c>
      <c r="B77" s="85" t="s">
        <v>173</v>
      </c>
      <c r="C77" s="85"/>
      <c r="D77" s="85"/>
      <c r="E77" s="66"/>
      <c r="F77" s="66"/>
      <c r="G77" s="86">
        <f t="shared" ref="G77:H81" si="14">G78</f>
        <v>50</v>
      </c>
      <c r="H77" s="86">
        <f t="shared" si="14"/>
        <v>50</v>
      </c>
    </row>
    <row r="78" spans="1:8" ht="39">
      <c r="A78" s="235" t="s">
        <v>174</v>
      </c>
      <c r="B78" s="87" t="s">
        <v>175</v>
      </c>
      <c r="C78" s="73"/>
      <c r="D78" s="73"/>
      <c r="E78" s="72"/>
      <c r="F78" s="72"/>
      <c r="G78" s="74">
        <f t="shared" si="14"/>
        <v>50</v>
      </c>
      <c r="H78" s="74">
        <f t="shared" si="14"/>
        <v>50</v>
      </c>
    </row>
    <row r="79" spans="1:8" ht="15">
      <c r="A79" s="168" t="s">
        <v>304</v>
      </c>
      <c r="B79" s="87" t="s">
        <v>175</v>
      </c>
      <c r="C79" s="73">
        <v>244</v>
      </c>
      <c r="D79" s="73"/>
      <c r="E79" s="72"/>
      <c r="F79" s="72"/>
      <c r="G79" s="74">
        <f t="shared" si="14"/>
        <v>50</v>
      </c>
      <c r="H79" s="74">
        <f t="shared" si="14"/>
        <v>50</v>
      </c>
    </row>
    <row r="80" spans="1:8" ht="15">
      <c r="A80" s="262" t="s">
        <v>149</v>
      </c>
      <c r="B80" s="87" t="s">
        <v>175</v>
      </c>
      <c r="C80" s="73">
        <v>244</v>
      </c>
      <c r="D80" s="73">
        <v>853</v>
      </c>
      <c r="E80" s="72"/>
      <c r="F80" s="72"/>
      <c r="G80" s="74">
        <f t="shared" si="14"/>
        <v>50</v>
      </c>
      <c r="H80" s="74">
        <f t="shared" si="14"/>
        <v>50</v>
      </c>
    </row>
    <row r="81" spans="1:8" ht="26.25">
      <c r="A81" s="230" t="s">
        <v>176</v>
      </c>
      <c r="B81" s="87" t="s">
        <v>175</v>
      </c>
      <c r="C81" s="73">
        <v>244</v>
      </c>
      <c r="D81" s="73">
        <v>853</v>
      </c>
      <c r="E81" s="72" t="s">
        <v>118</v>
      </c>
      <c r="F81" s="72"/>
      <c r="G81" s="74">
        <f t="shared" si="14"/>
        <v>50</v>
      </c>
      <c r="H81" s="74">
        <f t="shared" si="14"/>
        <v>50</v>
      </c>
    </row>
    <row r="82" spans="1:8" ht="40.5" customHeight="1">
      <c r="A82" s="230" t="s">
        <v>119</v>
      </c>
      <c r="B82" s="87" t="s">
        <v>175</v>
      </c>
      <c r="C82" s="78">
        <v>244</v>
      </c>
      <c r="D82" s="78">
        <v>853</v>
      </c>
      <c r="E82" s="77" t="s">
        <v>118</v>
      </c>
      <c r="F82" s="77" t="s">
        <v>120</v>
      </c>
      <c r="G82" s="79">
        <v>50</v>
      </c>
      <c r="H82" s="79">
        <v>50</v>
      </c>
    </row>
    <row r="83" spans="1:8" ht="26.25">
      <c r="A83" s="231" t="s">
        <v>165</v>
      </c>
      <c r="B83" s="72" t="s">
        <v>160</v>
      </c>
      <c r="C83" s="72" t="s">
        <v>166</v>
      </c>
      <c r="D83" s="73"/>
      <c r="E83" s="72"/>
      <c r="F83" s="73"/>
      <c r="G83" s="74">
        <f t="shared" ref="G83:H85" si="15">G84</f>
        <v>5</v>
      </c>
      <c r="H83" s="74">
        <f t="shared" si="15"/>
        <v>5</v>
      </c>
    </row>
    <row r="84" spans="1:8" ht="15">
      <c r="A84" s="262" t="s">
        <v>149</v>
      </c>
      <c r="B84" s="72" t="s">
        <v>160</v>
      </c>
      <c r="C84" s="72" t="s">
        <v>166</v>
      </c>
      <c r="D84" s="73">
        <v>853</v>
      </c>
      <c r="E84" s="72"/>
      <c r="F84" s="73"/>
      <c r="G84" s="74">
        <f t="shared" si="15"/>
        <v>5</v>
      </c>
      <c r="H84" s="74">
        <f t="shared" si="15"/>
        <v>5</v>
      </c>
    </row>
    <row r="85" spans="1:8" ht="26.25">
      <c r="A85" s="230" t="s">
        <v>176</v>
      </c>
      <c r="B85" s="72" t="s">
        <v>160</v>
      </c>
      <c r="C85" s="72" t="s">
        <v>166</v>
      </c>
      <c r="D85" s="73">
        <v>853</v>
      </c>
      <c r="E85" s="72" t="s">
        <v>118</v>
      </c>
      <c r="F85" s="73"/>
      <c r="G85" s="74">
        <f t="shared" si="15"/>
        <v>5</v>
      </c>
      <c r="H85" s="74">
        <f t="shared" si="15"/>
        <v>5</v>
      </c>
    </row>
    <row r="86" spans="1:8" ht="39">
      <c r="A86" s="230" t="s">
        <v>119</v>
      </c>
      <c r="B86" s="77" t="s">
        <v>160</v>
      </c>
      <c r="C86" s="77" t="s">
        <v>166</v>
      </c>
      <c r="D86" s="78">
        <v>853</v>
      </c>
      <c r="E86" s="77" t="s">
        <v>118</v>
      </c>
      <c r="F86" s="77" t="s">
        <v>120</v>
      </c>
      <c r="G86" s="79">
        <v>5</v>
      </c>
      <c r="H86" s="79">
        <v>5</v>
      </c>
    </row>
    <row r="87" spans="1:8" ht="15">
      <c r="A87" s="232" t="s">
        <v>309</v>
      </c>
      <c r="B87" s="72" t="s">
        <v>160</v>
      </c>
      <c r="C87" s="72" t="s">
        <v>158</v>
      </c>
      <c r="D87" s="73"/>
      <c r="E87" s="72"/>
      <c r="F87" s="73"/>
      <c r="G87" s="74">
        <f t="shared" ref="G87:H89" si="16">G88</f>
        <v>5</v>
      </c>
      <c r="H87" s="74">
        <f t="shared" si="16"/>
        <v>5</v>
      </c>
    </row>
    <row r="88" spans="1:8" ht="15">
      <c r="A88" s="262" t="s">
        <v>149</v>
      </c>
      <c r="B88" s="72" t="s">
        <v>160</v>
      </c>
      <c r="C88" s="72" t="s">
        <v>158</v>
      </c>
      <c r="D88" s="73">
        <v>853</v>
      </c>
      <c r="E88" s="72"/>
      <c r="F88" s="73"/>
      <c r="G88" s="74">
        <f t="shared" si="16"/>
        <v>5</v>
      </c>
      <c r="H88" s="74">
        <f t="shared" si="16"/>
        <v>5</v>
      </c>
    </row>
    <row r="89" spans="1:8" ht="26.25">
      <c r="A89" s="230" t="s">
        <v>176</v>
      </c>
      <c r="B89" s="72" t="s">
        <v>160</v>
      </c>
      <c r="C89" s="72" t="s">
        <v>158</v>
      </c>
      <c r="D89" s="73">
        <v>853</v>
      </c>
      <c r="E89" s="72" t="s">
        <v>118</v>
      </c>
      <c r="F89" s="73"/>
      <c r="G89" s="74">
        <f t="shared" si="16"/>
        <v>5</v>
      </c>
      <c r="H89" s="74">
        <f t="shared" si="16"/>
        <v>5</v>
      </c>
    </row>
    <row r="90" spans="1:8" ht="39">
      <c r="A90" s="230" t="s">
        <v>119</v>
      </c>
      <c r="B90" s="77" t="s">
        <v>160</v>
      </c>
      <c r="C90" s="77" t="s">
        <v>158</v>
      </c>
      <c r="D90" s="78">
        <v>853</v>
      </c>
      <c r="E90" s="77" t="s">
        <v>118</v>
      </c>
      <c r="F90" s="77" t="s">
        <v>120</v>
      </c>
      <c r="G90" s="79">
        <v>5</v>
      </c>
      <c r="H90" s="79">
        <v>5</v>
      </c>
    </row>
    <row r="91" spans="1:8" ht="12" customHeight="1">
      <c r="A91" s="236" t="s">
        <v>351</v>
      </c>
      <c r="B91" s="64" t="s">
        <v>177</v>
      </c>
      <c r="C91" s="64"/>
      <c r="D91" s="64"/>
      <c r="E91" s="64"/>
      <c r="F91" s="64"/>
      <c r="G91" s="65">
        <f>G92</f>
        <v>84.2</v>
      </c>
      <c r="H91" s="65">
        <f>H92</f>
        <v>84.2</v>
      </c>
    </row>
    <row r="92" spans="1:8" s="68" customFormat="1" ht="27">
      <c r="A92" s="237" t="s">
        <v>178</v>
      </c>
      <c r="B92" s="66" t="s">
        <v>179</v>
      </c>
      <c r="C92" s="66"/>
      <c r="D92" s="66"/>
      <c r="E92" s="66"/>
      <c r="F92" s="66"/>
      <c r="G92" s="67">
        <f>G93+G98</f>
        <v>84.2</v>
      </c>
      <c r="H92" s="67">
        <f>H93+H98</f>
        <v>84.2</v>
      </c>
    </row>
    <row r="93" spans="1:8" s="68" customFormat="1" ht="15" hidden="1">
      <c r="A93" s="237" t="s">
        <v>180</v>
      </c>
      <c r="B93" s="66" t="s">
        <v>181</v>
      </c>
      <c r="C93" s="66"/>
      <c r="D93" s="66"/>
      <c r="E93" s="66"/>
      <c r="F93" s="66"/>
      <c r="G93" s="67">
        <f t="shared" ref="G93:H96" si="17">G94</f>
        <v>0</v>
      </c>
      <c r="H93" s="67">
        <f t="shared" si="17"/>
        <v>0</v>
      </c>
    </row>
    <row r="94" spans="1:8" ht="39" hidden="1">
      <c r="A94" s="232" t="s">
        <v>155</v>
      </c>
      <c r="B94" s="88" t="s">
        <v>181</v>
      </c>
      <c r="C94" s="88" t="s">
        <v>156</v>
      </c>
      <c r="D94" s="66"/>
      <c r="E94" s="66"/>
      <c r="F94" s="66"/>
      <c r="G94" s="89">
        <f t="shared" si="17"/>
        <v>0</v>
      </c>
      <c r="H94" s="89">
        <f t="shared" si="17"/>
        <v>0</v>
      </c>
    </row>
    <row r="95" spans="1:8" ht="15" hidden="1">
      <c r="A95" s="210" t="s">
        <v>149</v>
      </c>
      <c r="B95" s="88" t="s">
        <v>181</v>
      </c>
      <c r="C95" s="88" t="s">
        <v>156</v>
      </c>
      <c r="D95" s="88" t="s">
        <v>90</v>
      </c>
      <c r="E95" s="66"/>
      <c r="F95" s="66"/>
      <c r="G95" s="89">
        <f t="shared" si="17"/>
        <v>0</v>
      </c>
      <c r="H95" s="89">
        <f t="shared" si="17"/>
        <v>0</v>
      </c>
    </row>
    <row r="96" spans="1:8" ht="15" hidden="1">
      <c r="A96" s="229" t="s">
        <v>121</v>
      </c>
      <c r="B96" s="88" t="s">
        <v>181</v>
      </c>
      <c r="C96" s="88" t="s">
        <v>156</v>
      </c>
      <c r="D96" s="88" t="s">
        <v>90</v>
      </c>
      <c r="E96" s="88" t="s">
        <v>122</v>
      </c>
      <c r="F96" s="88"/>
      <c r="G96" s="89">
        <f t="shared" si="17"/>
        <v>0</v>
      </c>
      <c r="H96" s="89">
        <f t="shared" si="17"/>
        <v>0</v>
      </c>
    </row>
    <row r="97" spans="1:8" ht="15" hidden="1">
      <c r="A97" s="149" t="s">
        <v>182</v>
      </c>
      <c r="B97" s="90" t="s">
        <v>181</v>
      </c>
      <c r="C97" s="90" t="s">
        <v>156</v>
      </c>
      <c r="D97" s="90" t="s">
        <v>90</v>
      </c>
      <c r="E97" s="90" t="s">
        <v>122</v>
      </c>
      <c r="F97" s="90" t="s">
        <v>118</v>
      </c>
      <c r="G97" s="91"/>
      <c r="H97" s="91"/>
    </row>
    <row r="98" spans="1:8" ht="15">
      <c r="A98" s="149" t="s">
        <v>311</v>
      </c>
      <c r="B98" s="72" t="s">
        <v>183</v>
      </c>
      <c r="C98" s="88"/>
      <c r="D98" s="73"/>
      <c r="E98" s="72"/>
      <c r="F98" s="73"/>
      <c r="G98" s="74">
        <f>G99</f>
        <v>84.2</v>
      </c>
      <c r="H98" s="74">
        <f>H99</f>
        <v>84.2</v>
      </c>
    </row>
    <row r="99" spans="1:8" ht="15">
      <c r="A99" s="232" t="s">
        <v>304</v>
      </c>
      <c r="B99" s="72" t="s">
        <v>183</v>
      </c>
      <c r="C99" s="72" t="s">
        <v>156</v>
      </c>
      <c r="D99" s="73"/>
      <c r="E99" s="72"/>
      <c r="F99" s="73"/>
      <c r="G99" s="74">
        <f>G100</f>
        <v>84.2</v>
      </c>
      <c r="H99" s="74">
        <f>H100</f>
        <v>84.2</v>
      </c>
    </row>
    <row r="100" spans="1:8" ht="15">
      <c r="A100" s="262" t="s">
        <v>149</v>
      </c>
      <c r="B100" s="72" t="s">
        <v>183</v>
      </c>
      <c r="C100" s="72" t="s">
        <v>156</v>
      </c>
      <c r="D100" s="73">
        <v>853</v>
      </c>
      <c r="E100" s="72"/>
      <c r="F100" s="73"/>
      <c r="G100" s="74">
        <v>84.2</v>
      </c>
      <c r="H100" s="74">
        <v>84.2</v>
      </c>
    </row>
    <row r="101" spans="1:8" ht="15">
      <c r="A101" s="238" t="s">
        <v>121</v>
      </c>
      <c r="B101" s="72" t="s">
        <v>183</v>
      </c>
      <c r="C101" s="72" t="s">
        <v>156</v>
      </c>
      <c r="D101" s="73">
        <v>853</v>
      </c>
      <c r="E101" s="72" t="s">
        <v>122</v>
      </c>
      <c r="F101" s="73"/>
      <c r="G101" s="74">
        <f>G102+G106</f>
        <v>84.2</v>
      </c>
      <c r="H101" s="74">
        <f>H102+H106</f>
        <v>84.2</v>
      </c>
    </row>
    <row r="102" spans="1:8" ht="15">
      <c r="A102" s="238" t="s">
        <v>182</v>
      </c>
      <c r="B102" s="72" t="s">
        <v>183</v>
      </c>
      <c r="C102" s="77" t="s">
        <v>156</v>
      </c>
      <c r="D102" s="78">
        <v>853</v>
      </c>
      <c r="E102" s="77" t="s">
        <v>122</v>
      </c>
      <c r="F102" s="77" t="s">
        <v>118</v>
      </c>
      <c r="G102" s="79">
        <v>52.64</v>
      </c>
      <c r="H102" s="79">
        <v>52.64</v>
      </c>
    </row>
    <row r="103" spans="1:8" ht="15">
      <c r="A103" s="232" t="s">
        <v>343</v>
      </c>
      <c r="B103" s="72" t="s">
        <v>183</v>
      </c>
      <c r="C103" s="72" t="s">
        <v>342</v>
      </c>
      <c r="D103" s="73"/>
      <c r="E103" s="72"/>
      <c r="F103" s="73"/>
      <c r="G103" s="74">
        <f>G104</f>
        <v>31.56</v>
      </c>
      <c r="H103" s="74">
        <f>H104</f>
        <v>31.56</v>
      </c>
    </row>
    <row r="104" spans="1:8" ht="15">
      <c r="A104" s="262" t="s">
        <v>149</v>
      </c>
      <c r="B104" s="72" t="s">
        <v>183</v>
      </c>
      <c r="C104" s="72" t="s">
        <v>342</v>
      </c>
      <c r="D104" s="73">
        <v>853</v>
      </c>
      <c r="E104" s="72"/>
      <c r="F104" s="73"/>
      <c r="G104" s="74">
        <f>G106</f>
        <v>31.56</v>
      </c>
      <c r="H104" s="74">
        <f>H106</f>
        <v>31.56</v>
      </c>
    </row>
    <row r="105" spans="1:8" ht="15">
      <c r="A105" s="238" t="s">
        <v>121</v>
      </c>
      <c r="B105" s="72" t="s">
        <v>183</v>
      </c>
      <c r="C105" s="72" t="s">
        <v>342</v>
      </c>
      <c r="D105" s="73">
        <v>853</v>
      </c>
      <c r="E105" s="72" t="s">
        <v>122</v>
      </c>
      <c r="F105" s="73"/>
      <c r="G105" s="74">
        <f>G106</f>
        <v>31.56</v>
      </c>
      <c r="H105" s="74">
        <f>H106</f>
        <v>31.56</v>
      </c>
    </row>
    <row r="106" spans="1:8" ht="15">
      <c r="A106" s="238" t="s">
        <v>182</v>
      </c>
      <c r="B106" s="72" t="s">
        <v>183</v>
      </c>
      <c r="C106" s="72" t="s">
        <v>342</v>
      </c>
      <c r="D106" s="78">
        <v>853</v>
      </c>
      <c r="E106" s="77" t="s">
        <v>122</v>
      </c>
      <c r="F106" s="77" t="s">
        <v>118</v>
      </c>
      <c r="G106" s="79">
        <v>31.56</v>
      </c>
      <c r="H106" s="79">
        <v>31.56</v>
      </c>
    </row>
    <row r="107" spans="1:8" ht="15">
      <c r="A107" s="227" t="s">
        <v>184</v>
      </c>
      <c r="B107" s="92" t="s">
        <v>185</v>
      </c>
      <c r="C107" s="83"/>
      <c r="D107" s="83"/>
      <c r="E107" s="64"/>
      <c r="F107" s="64"/>
      <c r="G107" s="84">
        <f>G108</f>
        <v>3735.5</v>
      </c>
      <c r="H107" s="84">
        <f>H108</f>
        <v>3735.5</v>
      </c>
    </row>
    <row r="108" spans="1:8" s="68" customFormat="1" ht="15">
      <c r="A108" s="239" t="s">
        <v>186</v>
      </c>
      <c r="B108" s="93" t="s">
        <v>187</v>
      </c>
      <c r="C108" s="94"/>
      <c r="D108" s="94"/>
      <c r="E108" s="69"/>
      <c r="F108" s="69"/>
      <c r="G108" s="95">
        <f>G109+G114+G119+G136</f>
        <v>3735.5</v>
      </c>
      <c r="H108" s="95">
        <f>H109+H114+H119+H136</f>
        <v>3735.5</v>
      </c>
    </row>
    <row r="109" spans="1:8" s="68" customFormat="1" ht="54">
      <c r="A109" s="240" t="s">
        <v>307</v>
      </c>
      <c r="B109" s="69" t="s">
        <v>189</v>
      </c>
      <c r="C109" s="69"/>
      <c r="D109" s="96"/>
      <c r="E109" s="69"/>
      <c r="F109" s="69"/>
      <c r="G109" s="97">
        <f t="shared" ref="G109:H112" si="18">G110</f>
        <v>733</v>
      </c>
      <c r="H109" s="97">
        <f t="shared" si="18"/>
        <v>733</v>
      </c>
    </row>
    <row r="110" spans="1:8" ht="15">
      <c r="A110" s="233" t="s">
        <v>169</v>
      </c>
      <c r="B110" s="72" t="s">
        <v>189</v>
      </c>
      <c r="C110" s="72" t="s">
        <v>170</v>
      </c>
      <c r="D110" s="73"/>
      <c r="E110" s="72"/>
      <c r="F110" s="72"/>
      <c r="G110" s="74">
        <f t="shared" si="18"/>
        <v>733</v>
      </c>
      <c r="H110" s="74">
        <f t="shared" si="18"/>
        <v>733</v>
      </c>
    </row>
    <row r="111" spans="1:8" ht="15">
      <c r="A111" s="262" t="s">
        <v>149</v>
      </c>
      <c r="B111" s="72" t="s">
        <v>189</v>
      </c>
      <c r="C111" s="72" t="s">
        <v>170</v>
      </c>
      <c r="D111" s="73">
        <v>853</v>
      </c>
      <c r="E111" s="72"/>
      <c r="F111" s="72"/>
      <c r="G111" s="74">
        <f t="shared" si="18"/>
        <v>733</v>
      </c>
      <c r="H111" s="74">
        <f t="shared" si="18"/>
        <v>733</v>
      </c>
    </row>
    <row r="112" spans="1:8" ht="15">
      <c r="A112" s="238" t="s">
        <v>125</v>
      </c>
      <c r="B112" s="72" t="s">
        <v>189</v>
      </c>
      <c r="C112" s="72" t="s">
        <v>170</v>
      </c>
      <c r="D112" s="73">
        <v>853</v>
      </c>
      <c r="E112" s="72" t="s">
        <v>126</v>
      </c>
      <c r="F112" s="72"/>
      <c r="G112" s="74">
        <f t="shared" si="18"/>
        <v>733</v>
      </c>
      <c r="H112" s="74">
        <f t="shared" si="18"/>
        <v>733</v>
      </c>
    </row>
    <row r="113" spans="1:8" s="98" customFormat="1" ht="15">
      <c r="A113" s="241" t="s">
        <v>127</v>
      </c>
      <c r="B113" s="77" t="s">
        <v>189</v>
      </c>
      <c r="C113" s="77" t="s">
        <v>170</v>
      </c>
      <c r="D113" s="78">
        <v>853</v>
      </c>
      <c r="E113" s="77" t="s">
        <v>126</v>
      </c>
      <c r="F113" s="77" t="s">
        <v>101</v>
      </c>
      <c r="G113" s="79">
        <v>733</v>
      </c>
      <c r="H113" s="79">
        <v>733</v>
      </c>
    </row>
    <row r="114" spans="1:8" s="68" customFormat="1" ht="54">
      <c r="A114" s="240" t="s">
        <v>307</v>
      </c>
      <c r="B114" s="69" t="s">
        <v>189</v>
      </c>
      <c r="C114" s="69"/>
      <c r="D114" s="96"/>
      <c r="E114" s="69"/>
      <c r="F114" s="69"/>
      <c r="G114" s="97">
        <f t="shared" ref="G114:H117" si="19">G115</f>
        <v>1770</v>
      </c>
      <c r="H114" s="97">
        <f t="shared" si="19"/>
        <v>1770</v>
      </c>
    </row>
    <row r="115" spans="1:8" ht="15">
      <c r="A115" s="233" t="s">
        <v>169</v>
      </c>
      <c r="B115" s="72" t="s">
        <v>189</v>
      </c>
      <c r="C115" s="72" t="s">
        <v>170</v>
      </c>
      <c r="D115" s="73"/>
      <c r="E115" s="72"/>
      <c r="F115" s="72"/>
      <c r="G115" s="74">
        <f t="shared" si="19"/>
        <v>1770</v>
      </c>
      <c r="H115" s="74">
        <f t="shared" si="19"/>
        <v>1770</v>
      </c>
    </row>
    <row r="116" spans="1:8" ht="15">
      <c r="A116" s="262" t="s">
        <v>149</v>
      </c>
      <c r="B116" s="72" t="s">
        <v>189</v>
      </c>
      <c r="C116" s="72" t="s">
        <v>170</v>
      </c>
      <c r="D116" s="73">
        <v>853</v>
      </c>
      <c r="E116" s="72"/>
      <c r="F116" s="72"/>
      <c r="G116" s="74">
        <f t="shared" si="19"/>
        <v>1770</v>
      </c>
      <c r="H116" s="74">
        <f t="shared" si="19"/>
        <v>1770</v>
      </c>
    </row>
    <row r="117" spans="1:8" ht="15">
      <c r="A117" s="238" t="s">
        <v>125</v>
      </c>
      <c r="B117" s="72" t="s">
        <v>189</v>
      </c>
      <c r="C117" s="72" t="s">
        <v>170</v>
      </c>
      <c r="D117" s="73">
        <v>853</v>
      </c>
      <c r="E117" s="72" t="s">
        <v>126</v>
      </c>
      <c r="F117" s="72"/>
      <c r="G117" s="74">
        <f t="shared" si="19"/>
        <v>1770</v>
      </c>
      <c r="H117" s="74">
        <f t="shared" si="19"/>
        <v>1770</v>
      </c>
    </row>
    <row r="118" spans="1:8" s="98" customFormat="1" ht="15">
      <c r="A118" s="238" t="s">
        <v>191</v>
      </c>
      <c r="B118" s="77" t="s">
        <v>189</v>
      </c>
      <c r="C118" s="77" t="s">
        <v>170</v>
      </c>
      <c r="D118" s="78">
        <v>853</v>
      </c>
      <c r="E118" s="77" t="s">
        <v>126</v>
      </c>
      <c r="F118" s="77" t="s">
        <v>106</v>
      </c>
      <c r="G118" s="79">
        <v>1770</v>
      </c>
      <c r="H118" s="79">
        <v>1770</v>
      </c>
    </row>
    <row r="119" spans="1:8" s="68" customFormat="1" ht="40.5">
      <c r="A119" s="242" t="s">
        <v>159</v>
      </c>
      <c r="B119" s="69" t="s">
        <v>192</v>
      </c>
      <c r="C119" s="69"/>
      <c r="D119" s="96"/>
      <c r="E119" s="69"/>
      <c r="F119" s="69"/>
      <c r="G119" s="97">
        <f>G120+G124+G132+G128</f>
        <v>1142.5</v>
      </c>
      <c r="H119" s="97">
        <f>H120+H124+H132+H128</f>
        <v>1142.5</v>
      </c>
    </row>
    <row r="120" spans="1:8" ht="25.5">
      <c r="A120" s="143" t="s">
        <v>153</v>
      </c>
      <c r="B120" s="72" t="s">
        <v>192</v>
      </c>
      <c r="C120" s="72" t="s">
        <v>154</v>
      </c>
      <c r="D120" s="73"/>
      <c r="E120" s="72"/>
      <c r="F120" s="72"/>
      <c r="G120" s="74">
        <f t="shared" ref="G120:H122" si="20">G121</f>
        <v>99.2</v>
      </c>
      <c r="H120" s="74">
        <f t="shared" si="20"/>
        <v>99.2</v>
      </c>
    </row>
    <row r="121" spans="1:8" ht="15">
      <c r="A121" s="262" t="s">
        <v>149</v>
      </c>
      <c r="B121" s="72" t="s">
        <v>192</v>
      </c>
      <c r="C121" s="72" t="s">
        <v>154</v>
      </c>
      <c r="D121" s="73">
        <v>853</v>
      </c>
      <c r="E121" s="72"/>
      <c r="F121" s="72"/>
      <c r="G121" s="74">
        <f t="shared" si="20"/>
        <v>99.2</v>
      </c>
      <c r="H121" s="74">
        <f t="shared" si="20"/>
        <v>99.2</v>
      </c>
    </row>
    <row r="122" spans="1:8" ht="15">
      <c r="A122" s="238" t="s">
        <v>125</v>
      </c>
      <c r="B122" s="72" t="s">
        <v>192</v>
      </c>
      <c r="C122" s="72" t="s">
        <v>154</v>
      </c>
      <c r="D122" s="73">
        <v>853</v>
      </c>
      <c r="E122" s="72" t="s">
        <v>126</v>
      </c>
      <c r="F122" s="72"/>
      <c r="G122" s="74">
        <f t="shared" si="20"/>
        <v>99.2</v>
      </c>
      <c r="H122" s="74">
        <f t="shared" si="20"/>
        <v>99.2</v>
      </c>
    </row>
    <row r="123" spans="1:8" ht="15">
      <c r="A123" s="238" t="s">
        <v>191</v>
      </c>
      <c r="B123" s="72" t="s">
        <v>192</v>
      </c>
      <c r="C123" s="77" t="s">
        <v>154</v>
      </c>
      <c r="D123" s="78">
        <v>853</v>
      </c>
      <c r="E123" s="77" t="s">
        <v>126</v>
      </c>
      <c r="F123" s="77" t="s">
        <v>106</v>
      </c>
      <c r="G123" s="79">
        <f>93.2+6</f>
        <v>99.2</v>
      </c>
      <c r="H123" s="79">
        <f>93.2+6</f>
        <v>99.2</v>
      </c>
    </row>
    <row r="124" spans="1:8" ht="15">
      <c r="A124" s="232" t="s">
        <v>308</v>
      </c>
      <c r="B124" s="72" t="s">
        <v>192</v>
      </c>
      <c r="C124" s="72" t="s">
        <v>156</v>
      </c>
      <c r="D124" s="73"/>
      <c r="E124" s="72"/>
      <c r="F124" s="72"/>
      <c r="G124" s="74">
        <f t="shared" ref="G124:H129" si="21">G125</f>
        <v>820</v>
      </c>
      <c r="H124" s="74">
        <f t="shared" si="21"/>
        <v>820</v>
      </c>
    </row>
    <row r="125" spans="1:8" ht="15">
      <c r="A125" s="262" t="s">
        <v>149</v>
      </c>
      <c r="B125" s="72" t="s">
        <v>192</v>
      </c>
      <c r="C125" s="72" t="s">
        <v>156</v>
      </c>
      <c r="D125" s="73">
        <v>853</v>
      </c>
      <c r="E125" s="72"/>
      <c r="F125" s="72"/>
      <c r="G125" s="74">
        <f t="shared" si="21"/>
        <v>820</v>
      </c>
      <c r="H125" s="74">
        <f t="shared" si="21"/>
        <v>820</v>
      </c>
    </row>
    <row r="126" spans="1:8" ht="15">
      <c r="A126" s="238" t="s">
        <v>190</v>
      </c>
      <c r="B126" s="72" t="s">
        <v>192</v>
      </c>
      <c r="C126" s="72" t="s">
        <v>156</v>
      </c>
      <c r="D126" s="73">
        <v>853</v>
      </c>
      <c r="E126" s="72" t="s">
        <v>126</v>
      </c>
      <c r="F126" s="72"/>
      <c r="G126" s="74">
        <f t="shared" si="21"/>
        <v>820</v>
      </c>
      <c r="H126" s="74">
        <f t="shared" si="21"/>
        <v>820</v>
      </c>
    </row>
    <row r="127" spans="1:8" ht="15">
      <c r="A127" s="238" t="s">
        <v>191</v>
      </c>
      <c r="B127" s="72" t="s">
        <v>192</v>
      </c>
      <c r="C127" s="72" t="s">
        <v>156</v>
      </c>
      <c r="D127" s="78">
        <v>853</v>
      </c>
      <c r="E127" s="77" t="s">
        <v>126</v>
      </c>
      <c r="F127" s="77" t="s">
        <v>106</v>
      </c>
      <c r="G127" s="79">
        <v>820</v>
      </c>
      <c r="H127" s="79">
        <v>820</v>
      </c>
    </row>
    <row r="128" spans="1:8" ht="15">
      <c r="A128" s="232" t="s">
        <v>343</v>
      </c>
      <c r="B128" s="72" t="s">
        <v>192</v>
      </c>
      <c r="C128" s="72" t="s">
        <v>342</v>
      </c>
      <c r="D128" s="73"/>
      <c r="E128" s="72"/>
      <c r="F128" s="72"/>
      <c r="G128" s="74">
        <f t="shared" si="21"/>
        <v>208.3</v>
      </c>
      <c r="H128" s="74">
        <f t="shared" si="21"/>
        <v>208.3</v>
      </c>
    </row>
    <row r="129" spans="1:8" ht="15">
      <c r="A129" s="262" t="s">
        <v>149</v>
      </c>
      <c r="B129" s="72" t="s">
        <v>192</v>
      </c>
      <c r="C129" s="72" t="s">
        <v>342</v>
      </c>
      <c r="D129" s="73">
        <v>853</v>
      </c>
      <c r="E129" s="72"/>
      <c r="F129" s="72"/>
      <c r="G129" s="74">
        <f t="shared" si="21"/>
        <v>208.3</v>
      </c>
      <c r="H129" s="74">
        <f t="shared" si="21"/>
        <v>208.3</v>
      </c>
    </row>
    <row r="130" spans="1:8" ht="15">
      <c r="A130" s="238" t="s">
        <v>190</v>
      </c>
      <c r="B130" s="72" t="s">
        <v>192</v>
      </c>
      <c r="C130" s="72" t="s">
        <v>342</v>
      </c>
      <c r="D130" s="73">
        <v>853</v>
      </c>
      <c r="E130" s="72" t="s">
        <v>126</v>
      </c>
      <c r="F130" s="72"/>
      <c r="G130" s="74">
        <v>208.3</v>
      </c>
      <c r="H130" s="74">
        <v>208.3</v>
      </c>
    </row>
    <row r="131" spans="1:8" ht="15">
      <c r="A131" s="238" t="s">
        <v>191</v>
      </c>
      <c r="B131" s="72" t="s">
        <v>192</v>
      </c>
      <c r="C131" s="77" t="s">
        <v>342</v>
      </c>
      <c r="D131" s="78">
        <v>853</v>
      </c>
      <c r="E131" s="77" t="s">
        <v>126</v>
      </c>
      <c r="F131" s="77" t="s">
        <v>106</v>
      </c>
      <c r="G131" s="79">
        <v>208.3</v>
      </c>
      <c r="H131" s="79">
        <v>208.3</v>
      </c>
    </row>
    <row r="132" spans="1:8" ht="13.5" customHeight="1">
      <c r="A132" s="232" t="s">
        <v>309</v>
      </c>
      <c r="B132" s="72" t="s">
        <v>192</v>
      </c>
      <c r="C132" s="72" t="s">
        <v>158</v>
      </c>
      <c r="D132" s="73"/>
      <c r="E132" s="72"/>
      <c r="F132" s="72"/>
      <c r="G132" s="74">
        <f t="shared" ref="G132:H134" si="22">G133</f>
        <v>15</v>
      </c>
      <c r="H132" s="74">
        <f t="shared" si="22"/>
        <v>15</v>
      </c>
    </row>
    <row r="133" spans="1:8" ht="15">
      <c r="A133" s="262" t="s">
        <v>149</v>
      </c>
      <c r="B133" s="72" t="s">
        <v>192</v>
      </c>
      <c r="C133" s="72" t="s">
        <v>158</v>
      </c>
      <c r="D133" s="73">
        <v>853</v>
      </c>
      <c r="E133" s="72"/>
      <c r="F133" s="72"/>
      <c r="G133" s="74">
        <f t="shared" si="22"/>
        <v>15</v>
      </c>
      <c r="H133" s="74">
        <f t="shared" si="22"/>
        <v>15</v>
      </c>
    </row>
    <row r="134" spans="1:8" ht="15">
      <c r="A134" s="238" t="s">
        <v>125</v>
      </c>
      <c r="B134" s="72" t="s">
        <v>192</v>
      </c>
      <c r="C134" s="72" t="s">
        <v>158</v>
      </c>
      <c r="D134" s="73">
        <v>853</v>
      </c>
      <c r="E134" s="72" t="s">
        <v>126</v>
      </c>
      <c r="F134" s="72"/>
      <c r="G134" s="74">
        <f t="shared" si="22"/>
        <v>15</v>
      </c>
      <c r="H134" s="74">
        <f t="shared" si="22"/>
        <v>15</v>
      </c>
    </row>
    <row r="135" spans="1:8" ht="15">
      <c r="A135" s="238" t="s">
        <v>191</v>
      </c>
      <c r="B135" s="72" t="s">
        <v>192</v>
      </c>
      <c r="C135" s="77" t="s">
        <v>158</v>
      </c>
      <c r="D135" s="78">
        <v>853</v>
      </c>
      <c r="E135" s="77" t="s">
        <v>126</v>
      </c>
      <c r="F135" s="77" t="s">
        <v>106</v>
      </c>
      <c r="G135" s="79">
        <v>15</v>
      </c>
      <c r="H135" s="79">
        <v>15</v>
      </c>
    </row>
    <row r="136" spans="1:8" s="68" customFormat="1" ht="27">
      <c r="A136" s="243" t="s">
        <v>193</v>
      </c>
      <c r="B136" s="69" t="s">
        <v>194</v>
      </c>
      <c r="C136" s="99"/>
      <c r="D136" s="62"/>
      <c r="E136" s="99"/>
      <c r="F136" s="99"/>
      <c r="G136" s="97">
        <f t="shared" ref="G136:H139" si="23">G137</f>
        <v>90</v>
      </c>
      <c r="H136" s="97">
        <f t="shared" si="23"/>
        <v>90</v>
      </c>
    </row>
    <row r="137" spans="1:8" ht="15">
      <c r="A137" s="232" t="s">
        <v>304</v>
      </c>
      <c r="B137" s="72" t="s">
        <v>194</v>
      </c>
      <c r="C137" s="72" t="s">
        <v>156</v>
      </c>
      <c r="D137" s="73"/>
      <c r="E137" s="72"/>
      <c r="F137" s="72"/>
      <c r="G137" s="74">
        <f t="shared" si="23"/>
        <v>90</v>
      </c>
      <c r="H137" s="74">
        <f t="shared" si="23"/>
        <v>90</v>
      </c>
    </row>
    <row r="138" spans="1:8" ht="15">
      <c r="A138" s="262" t="s">
        <v>149</v>
      </c>
      <c r="B138" s="72" t="s">
        <v>194</v>
      </c>
      <c r="C138" s="72" t="s">
        <v>156</v>
      </c>
      <c r="D138" s="73">
        <v>853</v>
      </c>
      <c r="E138" s="72"/>
      <c r="F138" s="72"/>
      <c r="G138" s="74">
        <f t="shared" si="23"/>
        <v>90</v>
      </c>
      <c r="H138" s="74">
        <f t="shared" si="23"/>
        <v>90</v>
      </c>
    </row>
    <row r="139" spans="1:8" ht="15">
      <c r="A139" s="238" t="s">
        <v>125</v>
      </c>
      <c r="B139" s="72" t="s">
        <v>194</v>
      </c>
      <c r="C139" s="72" t="s">
        <v>156</v>
      </c>
      <c r="D139" s="73">
        <v>853</v>
      </c>
      <c r="E139" s="72" t="s">
        <v>126</v>
      </c>
      <c r="F139" s="72"/>
      <c r="G139" s="74">
        <f t="shared" si="23"/>
        <v>90</v>
      </c>
      <c r="H139" s="74">
        <f t="shared" si="23"/>
        <v>90</v>
      </c>
    </row>
    <row r="140" spans="1:8" ht="15">
      <c r="A140" s="238" t="s">
        <v>191</v>
      </c>
      <c r="B140" s="72" t="s">
        <v>194</v>
      </c>
      <c r="C140" s="77" t="s">
        <v>156</v>
      </c>
      <c r="D140" s="78">
        <v>853</v>
      </c>
      <c r="E140" s="77" t="s">
        <v>126</v>
      </c>
      <c r="F140" s="77" t="s">
        <v>106</v>
      </c>
      <c r="G140" s="79">
        <v>90</v>
      </c>
      <c r="H140" s="79">
        <v>90</v>
      </c>
    </row>
    <row r="141" spans="1:8" ht="27">
      <c r="A141" s="244" t="s">
        <v>195</v>
      </c>
      <c r="B141" s="64" t="s">
        <v>196</v>
      </c>
      <c r="C141" s="100"/>
      <c r="D141" s="100"/>
      <c r="E141" s="101"/>
      <c r="F141" s="101"/>
      <c r="G141" s="102">
        <f t="shared" ref="G141:H146" si="24">G142</f>
        <v>35.1</v>
      </c>
      <c r="H141" s="102">
        <f t="shared" si="24"/>
        <v>35.1</v>
      </c>
    </row>
    <row r="142" spans="1:8" ht="25.5">
      <c r="A142" s="210" t="s">
        <v>306</v>
      </c>
      <c r="B142" s="72" t="s">
        <v>197</v>
      </c>
      <c r="C142" s="73"/>
      <c r="D142" s="73"/>
      <c r="E142" s="72"/>
      <c r="F142" s="72"/>
      <c r="G142" s="74">
        <f t="shared" si="24"/>
        <v>35.1</v>
      </c>
      <c r="H142" s="74">
        <f t="shared" si="24"/>
        <v>35.1</v>
      </c>
    </row>
    <row r="143" spans="1:8" ht="27">
      <c r="A143" s="263" t="s">
        <v>198</v>
      </c>
      <c r="B143" s="72" t="s">
        <v>199</v>
      </c>
      <c r="C143" s="73"/>
      <c r="D143" s="73"/>
      <c r="E143" s="72"/>
      <c r="F143" s="72"/>
      <c r="G143" s="74">
        <f t="shared" si="24"/>
        <v>35.1</v>
      </c>
      <c r="H143" s="74">
        <f t="shared" si="24"/>
        <v>35.1</v>
      </c>
    </row>
    <row r="144" spans="1:8" ht="15">
      <c r="A144" s="232" t="s">
        <v>304</v>
      </c>
      <c r="B144" s="72" t="s">
        <v>199</v>
      </c>
      <c r="C144" s="73">
        <v>244</v>
      </c>
      <c r="D144" s="73"/>
      <c r="E144" s="72"/>
      <c r="F144" s="72"/>
      <c r="G144" s="74">
        <f t="shared" si="24"/>
        <v>35.1</v>
      </c>
      <c r="H144" s="74">
        <f t="shared" si="24"/>
        <v>35.1</v>
      </c>
    </row>
    <row r="145" spans="1:8" ht="15">
      <c r="A145" s="262" t="s">
        <v>149</v>
      </c>
      <c r="B145" s="72" t="s">
        <v>199</v>
      </c>
      <c r="C145" s="73">
        <v>244</v>
      </c>
      <c r="D145" s="73">
        <v>853</v>
      </c>
      <c r="E145" s="72"/>
      <c r="F145" s="72"/>
      <c r="G145" s="74">
        <f t="shared" si="24"/>
        <v>35.1</v>
      </c>
      <c r="H145" s="74">
        <f t="shared" si="24"/>
        <v>35.1</v>
      </c>
    </row>
    <row r="146" spans="1:8" ht="15">
      <c r="A146" s="16" t="s">
        <v>132</v>
      </c>
      <c r="B146" s="72" t="s">
        <v>199</v>
      </c>
      <c r="C146" s="73">
        <v>244</v>
      </c>
      <c r="D146" s="73">
        <v>853</v>
      </c>
      <c r="E146" s="72" t="s">
        <v>110</v>
      </c>
      <c r="F146" s="72"/>
      <c r="G146" s="74">
        <f t="shared" si="24"/>
        <v>35.1</v>
      </c>
      <c r="H146" s="74">
        <f t="shared" si="24"/>
        <v>35.1</v>
      </c>
    </row>
    <row r="147" spans="1:8" ht="15">
      <c r="A147" s="16" t="s">
        <v>200</v>
      </c>
      <c r="B147" s="72" t="s">
        <v>199</v>
      </c>
      <c r="C147" s="78">
        <v>244</v>
      </c>
      <c r="D147" s="78">
        <v>853</v>
      </c>
      <c r="E147" s="77" t="s">
        <v>110</v>
      </c>
      <c r="F147" s="77" t="s">
        <v>101</v>
      </c>
      <c r="G147" s="79">
        <v>35.1</v>
      </c>
      <c r="H147" s="79">
        <v>35.1</v>
      </c>
    </row>
    <row r="148" spans="1:8" ht="15">
      <c r="A148" s="227" t="s">
        <v>201</v>
      </c>
      <c r="B148" s="64" t="s">
        <v>202</v>
      </c>
      <c r="C148" s="64"/>
      <c r="D148" s="64"/>
      <c r="E148" s="64"/>
      <c r="F148" s="64"/>
      <c r="G148" s="65">
        <f>G149+G163</f>
        <v>1461.4</v>
      </c>
      <c r="H148" s="65">
        <f>H149+H163</f>
        <v>1468.1</v>
      </c>
    </row>
    <row r="149" spans="1:8" ht="27">
      <c r="A149" s="227" t="s">
        <v>203</v>
      </c>
      <c r="B149" s="64" t="s">
        <v>204</v>
      </c>
      <c r="C149" s="104"/>
      <c r="D149" s="64"/>
      <c r="E149" s="64"/>
      <c r="F149" s="64"/>
      <c r="G149" s="65">
        <f>G150</f>
        <v>779.19999999999993</v>
      </c>
      <c r="H149" s="65">
        <f>H150</f>
        <v>779.19999999999993</v>
      </c>
    </row>
    <row r="150" spans="1:8" ht="42" customHeight="1">
      <c r="A150" s="264" t="s">
        <v>205</v>
      </c>
      <c r="B150" s="87" t="s">
        <v>206</v>
      </c>
      <c r="C150" s="87"/>
      <c r="D150" s="72"/>
      <c r="E150" s="72"/>
      <c r="F150" s="72"/>
      <c r="G150" s="105">
        <f>G151+G159+G155</f>
        <v>779.19999999999993</v>
      </c>
      <c r="H150" s="105">
        <f>H151+H159+H155</f>
        <v>779.19999999999993</v>
      </c>
    </row>
    <row r="151" spans="1:8" ht="26.25">
      <c r="A151" s="233" t="s">
        <v>147</v>
      </c>
      <c r="B151" s="87" t="s">
        <v>206</v>
      </c>
      <c r="C151" s="72" t="s">
        <v>148</v>
      </c>
      <c r="D151" s="72"/>
      <c r="E151" s="72"/>
      <c r="F151" s="72"/>
      <c r="G151" s="105">
        <f t="shared" ref="G151:H153" si="25">G152</f>
        <v>597.29999999999995</v>
      </c>
      <c r="H151" s="105">
        <f t="shared" si="25"/>
        <v>597.29999999999995</v>
      </c>
    </row>
    <row r="152" spans="1:8" ht="15">
      <c r="A152" s="262" t="s">
        <v>149</v>
      </c>
      <c r="B152" s="87" t="s">
        <v>206</v>
      </c>
      <c r="C152" s="72" t="s">
        <v>148</v>
      </c>
      <c r="D152" s="72" t="s">
        <v>90</v>
      </c>
      <c r="E152" s="72"/>
      <c r="F152" s="72"/>
      <c r="G152" s="105">
        <f t="shared" si="25"/>
        <v>597.29999999999995</v>
      </c>
      <c r="H152" s="105">
        <f t="shared" si="25"/>
        <v>597.29999999999995</v>
      </c>
    </row>
    <row r="153" spans="1:8" ht="15">
      <c r="A153" s="16" t="s">
        <v>100</v>
      </c>
      <c r="B153" s="87" t="s">
        <v>206</v>
      </c>
      <c r="C153" s="72" t="s">
        <v>148</v>
      </c>
      <c r="D153" s="72" t="s">
        <v>90</v>
      </c>
      <c r="E153" s="72" t="s">
        <v>101</v>
      </c>
      <c r="F153" s="72"/>
      <c r="G153" s="105">
        <f t="shared" si="25"/>
        <v>597.29999999999995</v>
      </c>
      <c r="H153" s="105">
        <f t="shared" si="25"/>
        <v>597.29999999999995</v>
      </c>
    </row>
    <row r="154" spans="1:8" ht="28.5" customHeight="1">
      <c r="A154" s="235" t="s">
        <v>207</v>
      </c>
      <c r="B154" s="87" t="s">
        <v>206</v>
      </c>
      <c r="C154" s="77" t="s">
        <v>148</v>
      </c>
      <c r="D154" s="77" t="s">
        <v>90</v>
      </c>
      <c r="E154" s="77" t="s">
        <v>101</v>
      </c>
      <c r="F154" s="77" t="s">
        <v>104</v>
      </c>
      <c r="G154" s="106">
        <v>597.29999999999995</v>
      </c>
      <c r="H154" s="106">
        <v>597.29999999999995</v>
      </c>
    </row>
    <row r="155" spans="1:8" ht="39">
      <c r="A155" s="231" t="s">
        <v>305</v>
      </c>
      <c r="B155" s="87" t="s">
        <v>206</v>
      </c>
      <c r="C155" s="72" t="s">
        <v>151</v>
      </c>
      <c r="D155" s="72"/>
      <c r="E155" s="72"/>
      <c r="F155" s="72"/>
      <c r="G155" s="105">
        <f t="shared" ref="G155:H157" si="26">G156</f>
        <v>1.5</v>
      </c>
      <c r="H155" s="105">
        <f t="shared" si="26"/>
        <v>1.5</v>
      </c>
    </row>
    <row r="156" spans="1:8" ht="15">
      <c r="A156" s="262" t="s">
        <v>149</v>
      </c>
      <c r="B156" s="87" t="s">
        <v>206</v>
      </c>
      <c r="C156" s="72" t="s">
        <v>151</v>
      </c>
      <c r="D156" s="72" t="s">
        <v>90</v>
      </c>
      <c r="E156" s="72"/>
      <c r="F156" s="72"/>
      <c r="G156" s="105">
        <f t="shared" si="26"/>
        <v>1.5</v>
      </c>
      <c r="H156" s="105">
        <f t="shared" si="26"/>
        <v>1.5</v>
      </c>
    </row>
    <row r="157" spans="1:8" ht="15">
      <c r="A157" s="16" t="s">
        <v>100</v>
      </c>
      <c r="B157" s="87" t="s">
        <v>206</v>
      </c>
      <c r="C157" s="72" t="s">
        <v>151</v>
      </c>
      <c r="D157" s="72" t="s">
        <v>90</v>
      </c>
      <c r="E157" s="72" t="s">
        <v>101</v>
      </c>
      <c r="F157" s="72"/>
      <c r="G157" s="105">
        <f t="shared" si="26"/>
        <v>1.5</v>
      </c>
      <c r="H157" s="105">
        <f t="shared" si="26"/>
        <v>1.5</v>
      </c>
    </row>
    <row r="158" spans="1:8" ht="30" customHeight="1">
      <c r="A158" s="235" t="s">
        <v>207</v>
      </c>
      <c r="B158" s="87" t="s">
        <v>206</v>
      </c>
      <c r="C158" s="77" t="s">
        <v>151</v>
      </c>
      <c r="D158" s="77" t="s">
        <v>90</v>
      </c>
      <c r="E158" s="77" t="s">
        <v>101</v>
      </c>
      <c r="F158" s="77" t="s">
        <v>104</v>
      </c>
      <c r="G158" s="106">
        <v>1.5</v>
      </c>
      <c r="H158" s="106">
        <v>1.5</v>
      </c>
    </row>
    <row r="159" spans="1:8" ht="52.5" customHeight="1">
      <c r="A159" s="231" t="s">
        <v>150</v>
      </c>
      <c r="B159" s="87" t="s">
        <v>206</v>
      </c>
      <c r="C159" s="72" t="s">
        <v>152</v>
      </c>
      <c r="D159" s="72"/>
      <c r="E159" s="72"/>
      <c r="F159" s="72"/>
      <c r="G159" s="105">
        <f t="shared" ref="G159:H161" si="27">G160</f>
        <v>180.4</v>
      </c>
      <c r="H159" s="105">
        <f t="shared" si="27"/>
        <v>180.4</v>
      </c>
    </row>
    <row r="160" spans="1:8" ht="15">
      <c r="A160" s="262" t="s">
        <v>149</v>
      </c>
      <c r="B160" s="87" t="s">
        <v>206</v>
      </c>
      <c r="C160" s="72" t="s">
        <v>152</v>
      </c>
      <c r="D160" s="72" t="s">
        <v>90</v>
      </c>
      <c r="E160" s="72"/>
      <c r="F160" s="72"/>
      <c r="G160" s="105">
        <f t="shared" si="27"/>
        <v>180.4</v>
      </c>
      <c r="H160" s="105">
        <f t="shared" si="27"/>
        <v>180.4</v>
      </c>
    </row>
    <row r="161" spans="1:8" ht="15">
      <c r="A161" s="16" t="s">
        <v>100</v>
      </c>
      <c r="B161" s="87" t="s">
        <v>206</v>
      </c>
      <c r="C161" s="72" t="s">
        <v>152</v>
      </c>
      <c r="D161" s="72" t="s">
        <v>90</v>
      </c>
      <c r="E161" s="72" t="s">
        <v>101</v>
      </c>
      <c r="F161" s="72"/>
      <c r="G161" s="105">
        <f t="shared" si="27"/>
        <v>180.4</v>
      </c>
      <c r="H161" s="105">
        <f t="shared" si="27"/>
        <v>180.4</v>
      </c>
    </row>
    <row r="162" spans="1:8" ht="26.25">
      <c r="A162" s="235" t="s">
        <v>207</v>
      </c>
      <c r="B162" s="87" t="s">
        <v>206</v>
      </c>
      <c r="C162" s="77" t="s">
        <v>152</v>
      </c>
      <c r="D162" s="77" t="s">
        <v>90</v>
      </c>
      <c r="E162" s="77" t="s">
        <v>101</v>
      </c>
      <c r="F162" s="77" t="s">
        <v>104</v>
      </c>
      <c r="G162" s="106">
        <v>180.4</v>
      </c>
      <c r="H162" s="106">
        <v>180.4</v>
      </c>
    </row>
    <row r="163" spans="1:8" ht="27">
      <c r="A163" s="227" t="s">
        <v>208</v>
      </c>
      <c r="B163" s="64" t="s">
        <v>209</v>
      </c>
      <c r="C163" s="64"/>
      <c r="D163" s="64"/>
      <c r="E163" s="64"/>
      <c r="F163" s="64"/>
      <c r="G163" s="65">
        <f>G164+G170</f>
        <v>682.2</v>
      </c>
      <c r="H163" s="65">
        <f>H164+H170</f>
        <v>688.9</v>
      </c>
    </row>
    <row r="164" spans="1:8" ht="15">
      <c r="A164" s="245" t="s">
        <v>210</v>
      </c>
      <c r="B164" s="108" t="s">
        <v>211</v>
      </c>
      <c r="C164" s="108"/>
      <c r="D164" s="108"/>
      <c r="E164" s="108"/>
      <c r="F164" s="108"/>
      <c r="G164" s="109">
        <f t="shared" ref="G164:H168" si="28">G165</f>
        <v>1</v>
      </c>
      <c r="H164" s="109">
        <f t="shared" si="28"/>
        <v>1</v>
      </c>
    </row>
    <row r="165" spans="1:8" ht="27">
      <c r="A165" s="228" t="s">
        <v>212</v>
      </c>
      <c r="B165" s="87" t="s">
        <v>213</v>
      </c>
      <c r="C165" s="72"/>
      <c r="D165" s="72"/>
      <c r="E165" s="72"/>
      <c r="F165" s="72"/>
      <c r="G165" s="105">
        <f t="shared" si="28"/>
        <v>1</v>
      </c>
      <c r="H165" s="105">
        <f t="shared" si="28"/>
        <v>1</v>
      </c>
    </row>
    <row r="166" spans="1:8" ht="15">
      <c r="A166" s="232" t="s">
        <v>214</v>
      </c>
      <c r="B166" s="87" t="s">
        <v>213</v>
      </c>
      <c r="C166" s="72" t="s">
        <v>215</v>
      </c>
      <c r="D166" s="72"/>
      <c r="E166" s="72"/>
      <c r="F166" s="72"/>
      <c r="G166" s="105">
        <f t="shared" si="28"/>
        <v>1</v>
      </c>
      <c r="H166" s="105">
        <f t="shared" si="28"/>
        <v>1</v>
      </c>
    </row>
    <row r="167" spans="1:8" ht="15">
      <c r="A167" s="262" t="s">
        <v>149</v>
      </c>
      <c r="B167" s="87" t="s">
        <v>213</v>
      </c>
      <c r="C167" s="72" t="s">
        <v>215</v>
      </c>
      <c r="D167" s="72" t="s">
        <v>90</v>
      </c>
      <c r="E167" s="72"/>
      <c r="F167" s="72"/>
      <c r="G167" s="105">
        <f t="shared" si="28"/>
        <v>1</v>
      </c>
      <c r="H167" s="105">
        <f t="shared" si="28"/>
        <v>1</v>
      </c>
    </row>
    <row r="168" spans="1:8" ht="15">
      <c r="A168" s="16" t="s">
        <v>100</v>
      </c>
      <c r="B168" s="87" t="s">
        <v>213</v>
      </c>
      <c r="C168" s="72" t="s">
        <v>215</v>
      </c>
      <c r="D168" s="72" t="s">
        <v>90</v>
      </c>
      <c r="E168" s="72" t="s">
        <v>101</v>
      </c>
      <c r="F168" s="72"/>
      <c r="G168" s="105">
        <f t="shared" si="28"/>
        <v>1</v>
      </c>
      <c r="H168" s="105">
        <f t="shared" si="28"/>
        <v>1</v>
      </c>
    </row>
    <row r="169" spans="1:8" ht="15">
      <c r="A169" s="235" t="s">
        <v>109</v>
      </c>
      <c r="B169" s="87" t="s">
        <v>213</v>
      </c>
      <c r="C169" s="77" t="s">
        <v>215</v>
      </c>
      <c r="D169" s="77" t="s">
        <v>90</v>
      </c>
      <c r="E169" s="77" t="s">
        <v>101</v>
      </c>
      <c r="F169" s="77" t="s">
        <v>110</v>
      </c>
      <c r="G169" s="106">
        <v>1</v>
      </c>
      <c r="H169" s="106">
        <v>1</v>
      </c>
    </row>
    <row r="170" spans="1:8" ht="26.25">
      <c r="A170" s="245" t="s">
        <v>216</v>
      </c>
      <c r="B170" s="110" t="s">
        <v>217</v>
      </c>
      <c r="C170" s="111"/>
      <c r="D170" s="111"/>
      <c r="E170" s="111"/>
      <c r="F170" s="111"/>
      <c r="G170" s="109">
        <f>G171+G180+G185+G195+G190</f>
        <v>681.2</v>
      </c>
      <c r="H170" s="109">
        <f>H171+H180+H185+H195+H190</f>
        <v>687.9</v>
      </c>
    </row>
    <row r="171" spans="1:8" ht="38.25">
      <c r="A171" s="246" t="s">
        <v>218</v>
      </c>
      <c r="B171" s="112" t="s">
        <v>219</v>
      </c>
      <c r="C171" s="113"/>
      <c r="D171" s="114"/>
      <c r="E171" s="112"/>
      <c r="F171" s="112"/>
      <c r="G171" s="115">
        <f>G172+G176</f>
        <v>184.1</v>
      </c>
      <c r="H171" s="115">
        <f>H172+H176</f>
        <v>190.8</v>
      </c>
    </row>
    <row r="172" spans="1:8" ht="25.5">
      <c r="A172" s="143" t="s">
        <v>147</v>
      </c>
      <c r="B172" s="116" t="s">
        <v>219</v>
      </c>
      <c r="C172" s="78">
        <v>121</v>
      </c>
      <c r="D172" s="117"/>
      <c r="E172" s="116"/>
      <c r="F172" s="116"/>
      <c r="G172" s="74">
        <f t="shared" ref="G172:H174" si="29">G173</f>
        <v>141.398</v>
      </c>
      <c r="H172" s="74">
        <f t="shared" si="29"/>
        <v>146.54400000000001</v>
      </c>
    </row>
    <row r="173" spans="1:8" ht="15">
      <c r="A173" s="262" t="s">
        <v>149</v>
      </c>
      <c r="B173" s="116" t="s">
        <v>219</v>
      </c>
      <c r="C173" s="78">
        <v>121</v>
      </c>
      <c r="D173" s="117">
        <v>853</v>
      </c>
      <c r="E173" s="116"/>
      <c r="F173" s="116"/>
      <c r="G173" s="74">
        <f t="shared" si="29"/>
        <v>141.398</v>
      </c>
      <c r="H173" s="74">
        <f t="shared" si="29"/>
        <v>146.54400000000001</v>
      </c>
    </row>
    <row r="174" spans="1:8" ht="15">
      <c r="A174" s="241" t="s">
        <v>113</v>
      </c>
      <c r="B174" s="116" t="s">
        <v>219</v>
      </c>
      <c r="C174" s="78">
        <v>121</v>
      </c>
      <c r="D174" s="117">
        <v>853</v>
      </c>
      <c r="E174" s="116" t="s">
        <v>104</v>
      </c>
      <c r="F174" s="116"/>
      <c r="G174" s="74">
        <f t="shared" si="29"/>
        <v>141.398</v>
      </c>
      <c r="H174" s="74">
        <f t="shared" si="29"/>
        <v>146.54400000000001</v>
      </c>
    </row>
    <row r="175" spans="1:8" ht="15">
      <c r="A175" s="149" t="s">
        <v>115</v>
      </c>
      <c r="B175" s="118" t="s">
        <v>219</v>
      </c>
      <c r="C175" s="78">
        <v>121</v>
      </c>
      <c r="D175" s="119">
        <v>853</v>
      </c>
      <c r="E175" s="118" t="s">
        <v>104</v>
      </c>
      <c r="F175" s="118" t="s">
        <v>118</v>
      </c>
      <c r="G175" s="79">
        <v>141.398</v>
      </c>
      <c r="H175" s="79">
        <v>146.54400000000001</v>
      </c>
    </row>
    <row r="176" spans="1:8" ht="54" customHeight="1">
      <c r="A176" s="231" t="s">
        <v>150</v>
      </c>
      <c r="B176" s="116" t="s">
        <v>219</v>
      </c>
      <c r="C176" s="73">
        <v>129</v>
      </c>
      <c r="D176" s="78"/>
      <c r="E176" s="77"/>
      <c r="F176" s="77"/>
      <c r="G176" s="74">
        <f t="shared" ref="G176:H178" si="30">G177</f>
        <v>42.701999999999998</v>
      </c>
      <c r="H176" s="74">
        <f t="shared" si="30"/>
        <v>44.256</v>
      </c>
    </row>
    <row r="177" spans="1:8" ht="15">
      <c r="A177" s="262" t="s">
        <v>149</v>
      </c>
      <c r="B177" s="116" t="s">
        <v>219</v>
      </c>
      <c r="C177" s="73">
        <v>129</v>
      </c>
      <c r="D177" s="78">
        <v>853</v>
      </c>
      <c r="E177" s="77"/>
      <c r="F177" s="77"/>
      <c r="G177" s="74">
        <f t="shared" si="30"/>
        <v>42.701999999999998</v>
      </c>
      <c r="H177" s="74">
        <f t="shared" si="30"/>
        <v>44.256</v>
      </c>
    </row>
    <row r="178" spans="1:8" ht="15">
      <c r="A178" s="230" t="s">
        <v>113</v>
      </c>
      <c r="B178" s="116" t="s">
        <v>219</v>
      </c>
      <c r="C178" s="73">
        <v>129</v>
      </c>
      <c r="D178" s="78">
        <v>853</v>
      </c>
      <c r="E178" s="77" t="s">
        <v>104</v>
      </c>
      <c r="F178" s="77"/>
      <c r="G178" s="74">
        <f t="shared" si="30"/>
        <v>42.701999999999998</v>
      </c>
      <c r="H178" s="74">
        <f t="shared" si="30"/>
        <v>44.256</v>
      </c>
    </row>
    <row r="179" spans="1:8" ht="13.5" customHeight="1">
      <c r="A179" s="230" t="s">
        <v>221</v>
      </c>
      <c r="B179" s="118" t="s">
        <v>219</v>
      </c>
      <c r="C179" s="78">
        <v>129</v>
      </c>
      <c r="D179" s="119">
        <v>853</v>
      </c>
      <c r="E179" s="118" t="s">
        <v>104</v>
      </c>
      <c r="F179" s="118" t="s">
        <v>118</v>
      </c>
      <c r="G179" s="79">
        <v>42.701999999999998</v>
      </c>
      <c r="H179" s="79">
        <v>44.256</v>
      </c>
    </row>
    <row r="180" spans="1:8" ht="1.5" hidden="1" customHeight="1">
      <c r="A180" s="247" t="s">
        <v>222</v>
      </c>
      <c r="B180" s="120" t="s">
        <v>223</v>
      </c>
      <c r="C180" s="113"/>
      <c r="D180" s="113"/>
      <c r="E180" s="121"/>
      <c r="F180" s="121"/>
      <c r="G180" s="122">
        <f t="shared" ref="G180:H183" si="31">G181</f>
        <v>0</v>
      </c>
      <c r="H180" s="122">
        <f t="shared" si="31"/>
        <v>0</v>
      </c>
    </row>
    <row r="181" spans="1:8" ht="39" hidden="1">
      <c r="A181" s="232" t="s">
        <v>155</v>
      </c>
      <c r="B181" s="87" t="s">
        <v>223</v>
      </c>
      <c r="C181" s="73">
        <v>244</v>
      </c>
      <c r="D181" s="73"/>
      <c r="E181" s="72"/>
      <c r="F181" s="72"/>
      <c r="G181" s="74">
        <f t="shared" si="31"/>
        <v>0</v>
      </c>
      <c r="H181" s="74">
        <f t="shared" si="31"/>
        <v>0</v>
      </c>
    </row>
    <row r="182" spans="1:8" ht="14.25" hidden="1" customHeight="1">
      <c r="A182" s="210" t="s">
        <v>288</v>
      </c>
      <c r="B182" s="87" t="s">
        <v>223</v>
      </c>
      <c r="C182" s="73">
        <v>244</v>
      </c>
      <c r="D182" s="73">
        <v>853</v>
      </c>
      <c r="E182" s="72"/>
      <c r="F182" s="72"/>
      <c r="G182" s="74">
        <f t="shared" si="31"/>
        <v>0</v>
      </c>
      <c r="H182" s="74">
        <f t="shared" si="31"/>
        <v>0</v>
      </c>
    </row>
    <row r="183" spans="1:8" ht="13.5" hidden="1" customHeight="1">
      <c r="A183" s="229" t="s">
        <v>121</v>
      </c>
      <c r="B183" s="87" t="s">
        <v>223</v>
      </c>
      <c r="C183" s="73">
        <v>244</v>
      </c>
      <c r="D183" s="73">
        <v>853</v>
      </c>
      <c r="E183" s="72" t="s">
        <v>122</v>
      </c>
      <c r="F183" s="72"/>
      <c r="G183" s="74">
        <f t="shared" si="31"/>
        <v>0</v>
      </c>
      <c r="H183" s="74">
        <f t="shared" si="31"/>
        <v>0</v>
      </c>
    </row>
    <row r="184" spans="1:8" ht="13.5" hidden="1" customHeight="1">
      <c r="A184" s="231" t="s">
        <v>123</v>
      </c>
      <c r="B184" s="87" t="s">
        <v>223</v>
      </c>
      <c r="C184" s="78">
        <v>244</v>
      </c>
      <c r="D184" s="73">
        <v>853</v>
      </c>
      <c r="E184" s="77" t="s">
        <v>122</v>
      </c>
      <c r="F184" s="77" t="s">
        <v>104</v>
      </c>
      <c r="G184" s="79">
        <v>0</v>
      </c>
      <c r="H184" s="79">
        <v>0</v>
      </c>
    </row>
    <row r="185" spans="1:8" ht="38.25">
      <c r="A185" s="248" t="s">
        <v>303</v>
      </c>
      <c r="B185" s="120" t="s">
        <v>224</v>
      </c>
      <c r="C185" s="113"/>
      <c r="D185" s="113"/>
      <c r="E185" s="121"/>
      <c r="F185" s="121"/>
      <c r="G185" s="122">
        <f t="shared" ref="G185:H193" si="32">G186</f>
        <v>35.200000000000003</v>
      </c>
      <c r="H185" s="122">
        <f t="shared" si="32"/>
        <v>35.200000000000003</v>
      </c>
    </row>
    <row r="186" spans="1:8" ht="15">
      <c r="A186" s="232" t="s">
        <v>304</v>
      </c>
      <c r="B186" s="87" t="s">
        <v>224</v>
      </c>
      <c r="C186" s="73">
        <v>244</v>
      </c>
      <c r="D186" s="73"/>
      <c r="E186" s="72"/>
      <c r="F186" s="72"/>
      <c r="G186" s="74">
        <f t="shared" si="32"/>
        <v>35.200000000000003</v>
      </c>
      <c r="H186" s="74">
        <f t="shared" si="32"/>
        <v>35.200000000000003</v>
      </c>
    </row>
    <row r="187" spans="1:8" ht="14.25" customHeight="1">
      <c r="A187" s="262" t="s">
        <v>149</v>
      </c>
      <c r="B187" s="87" t="s">
        <v>224</v>
      </c>
      <c r="C187" s="73">
        <v>244</v>
      </c>
      <c r="D187" s="73">
        <v>853</v>
      </c>
      <c r="E187" s="72"/>
      <c r="F187" s="72"/>
      <c r="G187" s="74">
        <f t="shared" si="32"/>
        <v>35.200000000000003</v>
      </c>
      <c r="H187" s="74">
        <f t="shared" si="32"/>
        <v>35.200000000000003</v>
      </c>
    </row>
    <row r="188" spans="1:8" ht="14.25" customHeight="1">
      <c r="A188" s="238" t="s">
        <v>121</v>
      </c>
      <c r="B188" s="87" t="s">
        <v>224</v>
      </c>
      <c r="C188" s="73">
        <v>244</v>
      </c>
      <c r="D188" s="73">
        <v>853</v>
      </c>
      <c r="E188" s="72" t="s">
        <v>122</v>
      </c>
      <c r="F188" s="72"/>
      <c r="G188" s="74">
        <f t="shared" si="32"/>
        <v>35.200000000000003</v>
      </c>
      <c r="H188" s="74">
        <f t="shared" si="32"/>
        <v>35.200000000000003</v>
      </c>
    </row>
    <row r="189" spans="1:8" ht="16.5" customHeight="1">
      <c r="A189" s="238" t="s">
        <v>182</v>
      </c>
      <c r="B189" s="87" t="s">
        <v>224</v>
      </c>
      <c r="C189" s="78">
        <v>244</v>
      </c>
      <c r="D189" s="73">
        <v>853</v>
      </c>
      <c r="E189" s="77" t="s">
        <v>122</v>
      </c>
      <c r="F189" s="77" t="s">
        <v>118</v>
      </c>
      <c r="G189" s="79">
        <v>35.200000000000003</v>
      </c>
      <c r="H189" s="79">
        <v>35.200000000000003</v>
      </c>
    </row>
    <row r="190" spans="1:8" ht="28.5" customHeight="1">
      <c r="A190" s="248" t="s">
        <v>354</v>
      </c>
      <c r="B190" s="120" t="s">
        <v>352</v>
      </c>
      <c r="C190" s="113"/>
      <c r="D190" s="113"/>
      <c r="E190" s="121"/>
      <c r="F190" s="121"/>
      <c r="G190" s="122">
        <f t="shared" si="32"/>
        <v>120</v>
      </c>
      <c r="H190" s="122">
        <f t="shared" si="32"/>
        <v>120</v>
      </c>
    </row>
    <row r="191" spans="1:8" ht="64.5">
      <c r="A191" s="232" t="s">
        <v>346</v>
      </c>
      <c r="B191" s="87" t="s">
        <v>352</v>
      </c>
      <c r="C191" s="73">
        <v>123</v>
      </c>
      <c r="D191" s="73"/>
      <c r="E191" s="72"/>
      <c r="F191" s="72"/>
      <c r="G191" s="74">
        <f t="shared" si="32"/>
        <v>120</v>
      </c>
      <c r="H191" s="74">
        <f t="shared" si="32"/>
        <v>120</v>
      </c>
    </row>
    <row r="192" spans="1:8" ht="14.25" customHeight="1">
      <c r="A192" s="262" t="s">
        <v>149</v>
      </c>
      <c r="B192" s="87" t="s">
        <v>352</v>
      </c>
      <c r="C192" s="73">
        <v>123</v>
      </c>
      <c r="D192" s="73">
        <v>853</v>
      </c>
      <c r="E192" s="72"/>
      <c r="F192" s="72"/>
      <c r="G192" s="74">
        <f t="shared" si="32"/>
        <v>120</v>
      </c>
      <c r="H192" s="74">
        <f t="shared" si="32"/>
        <v>120</v>
      </c>
    </row>
    <row r="193" spans="1:8" ht="14.25" customHeight="1">
      <c r="A193" s="238" t="s">
        <v>345</v>
      </c>
      <c r="B193" s="87" t="s">
        <v>352</v>
      </c>
      <c r="C193" s="73">
        <v>123</v>
      </c>
      <c r="D193" s="73">
        <v>853</v>
      </c>
      <c r="E193" s="72" t="s">
        <v>101</v>
      </c>
      <c r="F193" s="72"/>
      <c r="G193" s="74">
        <f t="shared" si="32"/>
        <v>120</v>
      </c>
      <c r="H193" s="74">
        <f t="shared" si="32"/>
        <v>120</v>
      </c>
    </row>
    <row r="194" spans="1:8" ht="16.5" customHeight="1">
      <c r="A194" s="238" t="s">
        <v>111</v>
      </c>
      <c r="B194" s="87" t="s">
        <v>352</v>
      </c>
      <c r="C194" s="73">
        <v>123</v>
      </c>
      <c r="D194" s="73">
        <v>853</v>
      </c>
      <c r="E194" s="77" t="s">
        <v>101</v>
      </c>
      <c r="F194" s="77" t="s">
        <v>112</v>
      </c>
      <c r="G194" s="79">
        <v>120</v>
      </c>
      <c r="H194" s="79">
        <v>120</v>
      </c>
    </row>
    <row r="195" spans="1:8" ht="28.5" customHeight="1">
      <c r="A195" s="260" t="s">
        <v>301</v>
      </c>
      <c r="B195" s="120" t="s">
        <v>225</v>
      </c>
      <c r="C195" s="113"/>
      <c r="D195" s="123"/>
      <c r="E195" s="121"/>
      <c r="F195" s="121"/>
      <c r="G195" s="122">
        <f>G196</f>
        <v>341.9</v>
      </c>
      <c r="H195" s="122">
        <f>H196</f>
        <v>341.9</v>
      </c>
    </row>
    <row r="196" spans="1:8" ht="38.25">
      <c r="A196" s="229" t="s">
        <v>302</v>
      </c>
      <c r="B196" s="124" t="s">
        <v>225</v>
      </c>
      <c r="C196" s="73"/>
      <c r="D196" s="73"/>
      <c r="E196" s="72"/>
      <c r="F196" s="72"/>
      <c r="G196" s="74">
        <f>G197</f>
        <v>341.9</v>
      </c>
      <c r="H196" s="74">
        <f>H197</f>
        <v>341.9</v>
      </c>
    </row>
    <row r="197" spans="1:8" ht="15">
      <c r="A197" s="262" t="s">
        <v>149</v>
      </c>
      <c r="B197" s="124" t="s">
        <v>225</v>
      </c>
      <c r="C197" s="73">
        <v>321</v>
      </c>
      <c r="D197" s="73">
        <v>853</v>
      </c>
      <c r="E197" s="72"/>
      <c r="F197" s="72"/>
      <c r="G197" s="74">
        <f>G199</f>
        <v>341.9</v>
      </c>
      <c r="H197" s="74">
        <f>H199</f>
        <v>341.9</v>
      </c>
    </row>
    <row r="198" spans="1:8" ht="15">
      <c r="A198" s="238" t="s">
        <v>129</v>
      </c>
      <c r="B198" s="124" t="s">
        <v>225</v>
      </c>
      <c r="C198" s="73">
        <v>321</v>
      </c>
      <c r="D198" s="73">
        <v>853</v>
      </c>
      <c r="E198" s="72" t="s">
        <v>130</v>
      </c>
      <c r="F198" s="72"/>
      <c r="G198" s="74">
        <f>G199</f>
        <v>341.9</v>
      </c>
      <c r="H198" s="74">
        <f>H199</f>
        <v>341.9</v>
      </c>
    </row>
    <row r="199" spans="1:8" ht="15">
      <c r="A199" s="238" t="s">
        <v>131</v>
      </c>
      <c r="B199" s="124" t="s">
        <v>225</v>
      </c>
      <c r="C199" s="78">
        <v>321</v>
      </c>
      <c r="D199" s="73">
        <v>853</v>
      </c>
      <c r="E199" s="77" t="s">
        <v>130</v>
      </c>
      <c r="F199" s="77" t="s">
        <v>101</v>
      </c>
      <c r="G199" s="79">
        <v>341.9</v>
      </c>
      <c r="H199" s="79">
        <v>341.9</v>
      </c>
    </row>
    <row r="200" spans="1:8" ht="15">
      <c r="A200" s="238" t="s">
        <v>377</v>
      </c>
      <c r="B200" s="124"/>
      <c r="C200" s="316" t="s">
        <v>64</v>
      </c>
      <c r="D200" s="73"/>
      <c r="E200" s="77" t="s">
        <v>378</v>
      </c>
      <c r="F200" s="77" t="s">
        <v>378</v>
      </c>
      <c r="G200" s="79">
        <v>229.678</v>
      </c>
      <c r="H200" s="79">
        <v>460.28</v>
      </c>
    </row>
    <row r="201" spans="1:8">
      <c r="A201" s="125" t="s">
        <v>226</v>
      </c>
      <c r="B201" s="126"/>
      <c r="C201" s="126"/>
      <c r="D201" s="126"/>
      <c r="E201" s="126"/>
      <c r="F201" s="126"/>
      <c r="G201" s="127">
        <f>SUM(G148+G141+G107+G91+G76+G10+G200)</f>
        <v>9187.098</v>
      </c>
      <c r="H201" s="127">
        <f>SUM(H148+H141+H107+H91+H76+H10+H200)</f>
        <v>9205.6</v>
      </c>
    </row>
  </sheetData>
  <mergeCells count="1">
    <mergeCell ref="A7:H7"/>
  </mergeCells>
  <pageMargins left="0.51181102362204722" right="0.11" top="0.15748031496062992" bottom="0.15748031496062992" header="0.15748031496062992" footer="0.15748031496062992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7"/>
  <sheetViews>
    <sheetView topLeftCell="A16" workbookViewId="0">
      <selection activeCell="K36" sqref="K36"/>
    </sheetView>
  </sheetViews>
  <sheetFormatPr defaultRowHeight="12.75"/>
  <cols>
    <col min="1" max="1" width="3.42578125" style="1" customWidth="1"/>
    <col min="2" max="2" width="43.85546875" style="1" customWidth="1"/>
    <col min="3" max="3" width="6.5703125" style="4" customWidth="1"/>
    <col min="4" max="4" width="6.5703125" style="1" customWidth="1"/>
    <col min="5" max="5" width="6.42578125" style="1" customWidth="1"/>
    <col min="6" max="6" width="12.5703125" style="1" customWidth="1"/>
    <col min="7" max="7" width="7.28515625" style="1" customWidth="1"/>
    <col min="8" max="8" width="9.5703125" style="1" customWidth="1"/>
    <col min="9" max="256" width="9.140625" style="1"/>
    <col min="257" max="257" width="5" style="1" customWidth="1"/>
    <col min="258" max="258" width="44.5703125" style="1" customWidth="1"/>
    <col min="259" max="259" width="7.5703125" style="1" customWidth="1"/>
    <col min="260" max="260" width="7" style="1" customWidth="1"/>
    <col min="261" max="261" width="6.42578125" style="1" customWidth="1"/>
    <col min="262" max="262" width="13" style="1" customWidth="1"/>
    <col min="263" max="263" width="7.85546875" style="1" customWidth="1"/>
    <col min="264" max="264" width="10.42578125" style="1" bestFit="1" customWidth="1"/>
    <col min="265" max="512" width="9.140625" style="1"/>
    <col min="513" max="513" width="5" style="1" customWidth="1"/>
    <col min="514" max="514" width="44.5703125" style="1" customWidth="1"/>
    <col min="515" max="515" width="7.5703125" style="1" customWidth="1"/>
    <col min="516" max="516" width="7" style="1" customWidth="1"/>
    <col min="517" max="517" width="6.42578125" style="1" customWidth="1"/>
    <col min="518" max="518" width="13" style="1" customWidth="1"/>
    <col min="519" max="519" width="7.85546875" style="1" customWidth="1"/>
    <col min="520" max="520" width="10.42578125" style="1" bestFit="1" customWidth="1"/>
    <col min="521" max="768" width="9.140625" style="1"/>
    <col min="769" max="769" width="5" style="1" customWidth="1"/>
    <col min="770" max="770" width="44.5703125" style="1" customWidth="1"/>
    <col min="771" max="771" width="7.5703125" style="1" customWidth="1"/>
    <col min="772" max="772" width="7" style="1" customWidth="1"/>
    <col min="773" max="773" width="6.42578125" style="1" customWidth="1"/>
    <col min="774" max="774" width="13" style="1" customWidth="1"/>
    <col min="775" max="775" width="7.85546875" style="1" customWidth="1"/>
    <col min="776" max="776" width="10.42578125" style="1" bestFit="1" customWidth="1"/>
    <col min="777" max="1024" width="9.140625" style="1"/>
    <col min="1025" max="1025" width="5" style="1" customWidth="1"/>
    <col min="1026" max="1026" width="44.5703125" style="1" customWidth="1"/>
    <col min="1027" max="1027" width="7.5703125" style="1" customWidth="1"/>
    <col min="1028" max="1028" width="7" style="1" customWidth="1"/>
    <col min="1029" max="1029" width="6.42578125" style="1" customWidth="1"/>
    <col min="1030" max="1030" width="13" style="1" customWidth="1"/>
    <col min="1031" max="1031" width="7.85546875" style="1" customWidth="1"/>
    <col min="1032" max="1032" width="10.42578125" style="1" bestFit="1" customWidth="1"/>
    <col min="1033" max="1280" width="9.140625" style="1"/>
    <col min="1281" max="1281" width="5" style="1" customWidth="1"/>
    <col min="1282" max="1282" width="44.5703125" style="1" customWidth="1"/>
    <col min="1283" max="1283" width="7.5703125" style="1" customWidth="1"/>
    <col min="1284" max="1284" width="7" style="1" customWidth="1"/>
    <col min="1285" max="1285" width="6.42578125" style="1" customWidth="1"/>
    <col min="1286" max="1286" width="13" style="1" customWidth="1"/>
    <col min="1287" max="1287" width="7.85546875" style="1" customWidth="1"/>
    <col min="1288" max="1288" width="10.42578125" style="1" bestFit="1" customWidth="1"/>
    <col min="1289" max="1536" width="9.140625" style="1"/>
    <col min="1537" max="1537" width="5" style="1" customWidth="1"/>
    <col min="1538" max="1538" width="44.5703125" style="1" customWidth="1"/>
    <col min="1539" max="1539" width="7.5703125" style="1" customWidth="1"/>
    <col min="1540" max="1540" width="7" style="1" customWidth="1"/>
    <col min="1541" max="1541" width="6.42578125" style="1" customWidth="1"/>
    <col min="1542" max="1542" width="13" style="1" customWidth="1"/>
    <col min="1543" max="1543" width="7.85546875" style="1" customWidth="1"/>
    <col min="1544" max="1544" width="10.42578125" style="1" bestFit="1" customWidth="1"/>
    <col min="1545" max="1792" width="9.140625" style="1"/>
    <col min="1793" max="1793" width="5" style="1" customWidth="1"/>
    <col min="1794" max="1794" width="44.5703125" style="1" customWidth="1"/>
    <col min="1795" max="1795" width="7.5703125" style="1" customWidth="1"/>
    <col min="1796" max="1796" width="7" style="1" customWidth="1"/>
    <col min="1797" max="1797" width="6.42578125" style="1" customWidth="1"/>
    <col min="1798" max="1798" width="13" style="1" customWidth="1"/>
    <col min="1799" max="1799" width="7.85546875" style="1" customWidth="1"/>
    <col min="1800" max="1800" width="10.42578125" style="1" bestFit="1" customWidth="1"/>
    <col min="1801" max="2048" width="9.140625" style="1"/>
    <col min="2049" max="2049" width="5" style="1" customWidth="1"/>
    <col min="2050" max="2050" width="44.5703125" style="1" customWidth="1"/>
    <col min="2051" max="2051" width="7.5703125" style="1" customWidth="1"/>
    <col min="2052" max="2052" width="7" style="1" customWidth="1"/>
    <col min="2053" max="2053" width="6.42578125" style="1" customWidth="1"/>
    <col min="2054" max="2054" width="13" style="1" customWidth="1"/>
    <col min="2055" max="2055" width="7.85546875" style="1" customWidth="1"/>
    <col min="2056" max="2056" width="10.42578125" style="1" bestFit="1" customWidth="1"/>
    <col min="2057" max="2304" width="9.140625" style="1"/>
    <col min="2305" max="2305" width="5" style="1" customWidth="1"/>
    <col min="2306" max="2306" width="44.5703125" style="1" customWidth="1"/>
    <col min="2307" max="2307" width="7.5703125" style="1" customWidth="1"/>
    <col min="2308" max="2308" width="7" style="1" customWidth="1"/>
    <col min="2309" max="2309" width="6.42578125" style="1" customWidth="1"/>
    <col min="2310" max="2310" width="13" style="1" customWidth="1"/>
    <col min="2311" max="2311" width="7.85546875" style="1" customWidth="1"/>
    <col min="2312" max="2312" width="10.42578125" style="1" bestFit="1" customWidth="1"/>
    <col min="2313" max="2560" width="9.140625" style="1"/>
    <col min="2561" max="2561" width="5" style="1" customWidth="1"/>
    <col min="2562" max="2562" width="44.5703125" style="1" customWidth="1"/>
    <col min="2563" max="2563" width="7.5703125" style="1" customWidth="1"/>
    <col min="2564" max="2564" width="7" style="1" customWidth="1"/>
    <col min="2565" max="2565" width="6.42578125" style="1" customWidth="1"/>
    <col min="2566" max="2566" width="13" style="1" customWidth="1"/>
    <col min="2567" max="2567" width="7.85546875" style="1" customWidth="1"/>
    <col min="2568" max="2568" width="10.42578125" style="1" bestFit="1" customWidth="1"/>
    <col min="2569" max="2816" width="9.140625" style="1"/>
    <col min="2817" max="2817" width="5" style="1" customWidth="1"/>
    <col min="2818" max="2818" width="44.5703125" style="1" customWidth="1"/>
    <col min="2819" max="2819" width="7.5703125" style="1" customWidth="1"/>
    <col min="2820" max="2820" width="7" style="1" customWidth="1"/>
    <col min="2821" max="2821" width="6.42578125" style="1" customWidth="1"/>
    <col min="2822" max="2822" width="13" style="1" customWidth="1"/>
    <col min="2823" max="2823" width="7.85546875" style="1" customWidth="1"/>
    <col min="2824" max="2824" width="10.42578125" style="1" bestFit="1" customWidth="1"/>
    <col min="2825" max="3072" width="9.140625" style="1"/>
    <col min="3073" max="3073" width="5" style="1" customWidth="1"/>
    <col min="3074" max="3074" width="44.5703125" style="1" customWidth="1"/>
    <col min="3075" max="3075" width="7.5703125" style="1" customWidth="1"/>
    <col min="3076" max="3076" width="7" style="1" customWidth="1"/>
    <col min="3077" max="3077" width="6.42578125" style="1" customWidth="1"/>
    <col min="3078" max="3078" width="13" style="1" customWidth="1"/>
    <col min="3079" max="3079" width="7.85546875" style="1" customWidth="1"/>
    <col min="3080" max="3080" width="10.42578125" style="1" bestFit="1" customWidth="1"/>
    <col min="3081" max="3328" width="9.140625" style="1"/>
    <col min="3329" max="3329" width="5" style="1" customWidth="1"/>
    <col min="3330" max="3330" width="44.5703125" style="1" customWidth="1"/>
    <col min="3331" max="3331" width="7.5703125" style="1" customWidth="1"/>
    <col min="3332" max="3332" width="7" style="1" customWidth="1"/>
    <col min="3333" max="3333" width="6.42578125" style="1" customWidth="1"/>
    <col min="3334" max="3334" width="13" style="1" customWidth="1"/>
    <col min="3335" max="3335" width="7.85546875" style="1" customWidth="1"/>
    <col min="3336" max="3336" width="10.42578125" style="1" bestFit="1" customWidth="1"/>
    <col min="3337" max="3584" width="9.140625" style="1"/>
    <col min="3585" max="3585" width="5" style="1" customWidth="1"/>
    <col min="3586" max="3586" width="44.5703125" style="1" customWidth="1"/>
    <col min="3587" max="3587" width="7.5703125" style="1" customWidth="1"/>
    <col min="3588" max="3588" width="7" style="1" customWidth="1"/>
    <col min="3589" max="3589" width="6.42578125" style="1" customWidth="1"/>
    <col min="3590" max="3590" width="13" style="1" customWidth="1"/>
    <col min="3591" max="3591" width="7.85546875" style="1" customWidth="1"/>
    <col min="3592" max="3592" width="10.42578125" style="1" bestFit="1" customWidth="1"/>
    <col min="3593" max="3840" width="9.140625" style="1"/>
    <col min="3841" max="3841" width="5" style="1" customWidth="1"/>
    <col min="3842" max="3842" width="44.5703125" style="1" customWidth="1"/>
    <col min="3843" max="3843" width="7.5703125" style="1" customWidth="1"/>
    <col min="3844" max="3844" width="7" style="1" customWidth="1"/>
    <col min="3845" max="3845" width="6.42578125" style="1" customWidth="1"/>
    <col min="3846" max="3846" width="13" style="1" customWidth="1"/>
    <col min="3847" max="3847" width="7.85546875" style="1" customWidth="1"/>
    <col min="3848" max="3848" width="10.42578125" style="1" bestFit="1" customWidth="1"/>
    <col min="3849" max="4096" width="9.140625" style="1"/>
    <col min="4097" max="4097" width="5" style="1" customWidth="1"/>
    <col min="4098" max="4098" width="44.5703125" style="1" customWidth="1"/>
    <col min="4099" max="4099" width="7.5703125" style="1" customWidth="1"/>
    <col min="4100" max="4100" width="7" style="1" customWidth="1"/>
    <col min="4101" max="4101" width="6.42578125" style="1" customWidth="1"/>
    <col min="4102" max="4102" width="13" style="1" customWidth="1"/>
    <col min="4103" max="4103" width="7.85546875" style="1" customWidth="1"/>
    <col min="4104" max="4104" width="10.42578125" style="1" bestFit="1" customWidth="1"/>
    <col min="4105" max="4352" width="9.140625" style="1"/>
    <col min="4353" max="4353" width="5" style="1" customWidth="1"/>
    <col min="4354" max="4354" width="44.5703125" style="1" customWidth="1"/>
    <col min="4355" max="4355" width="7.5703125" style="1" customWidth="1"/>
    <col min="4356" max="4356" width="7" style="1" customWidth="1"/>
    <col min="4357" max="4357" width="6.42578125" style="1" customWidth="1"/>
    <col min="4358" max="4358" width="13" style="1" customWidth="1"/>
    <col min="4359" max="4359" width="7.85546875" style="1" customWidth="1"/>
    <col min="4360" max="4360" width="10.42578125" style="1" bestFit="1" customWidth="1"/>
    <col min="4361" max="4608" width="9.140625" style="1"/>
    <col min="4609" max="4609" width="5" style="1" customWidth="1"/>
    <col min="4610" max="4610" width="44.5703125" style="1" customWidth="1"/>
    <col min="4611" max="4611" width="7.5703125" style="1" customWidth="1"/>
    <col min="4612" max="4612" width="7" style="1" customWidth="1"/>
    <col min="4613" max="4613" width="6.42578125" style="1" customWidth="1"/>
    <col min="4614" max="4614" width="13" style="1" customWidth="1"/>
    <col min="4615" max="4615" width="7.85546875" style="1" customWidth="1"/>
    <col min="4616" max="4616" width="10.42578125" style="1" bestFit="1" customWidth="1"/>
    <col min="4617" max="4864" width="9.140625" style="1"/>
    <col min="4865" max="4865" width="5" style="1" customWidth="1"/>
    <col min="4866" max="4866" width="44.5703125" style="1" customWidth="1"/>
    <col min="4867" max="4867" width="7.5703125" style="1" customWidth="1"/>
    <col min="4868" max="4868" width="7" style="1" customWidth="1"/>
    <col min="4869" max="4869" width="6.42578125" style="1" customWidth="1"/>
    <col min="4870" max="4870" width="13" style="1" customWidth="1"/>
    <col min="4871" max="4871" width="7.85546875" style="1" customWidth="1"/>
    <col min="4872" max="4872" width="10.42578125" style="1" bestFit="1" customWidth="1"/>
    <col min="4873" max="5120" width="9.140625" style="1"/>
    <col min="5121" max="5121" width="5" style="1" customWidth="1"/>
    <col min="5122" max="5122" width="44.5703125" style="1" customWidth="1"/>
    <col min="5123" max="5123" width="7.5703125" style="1" customWidth="1"/>
    <col min="5124" max="5124" width="7" style="1" customWidth="1"/>
    <col min="5125" max="5125" width="6.42578125" style="1" customWidth="1"/>
    <col min="5126" max="5126" width="13" style="1" customWidth="1"/>
    <col min="5127" max="5127" width="7.85546875" style="1" customWidth="1"/>
    <col min="5128" max="5128" width="10.42578125" style="1" bestFit="1" customWidth="1"/>
    <col min="5129" max="5376" width="9.140625" style="1"/>
    <col min="5377" max="5377" width="5" style="1" customWidth="1"/>
    <col min="5378" max="5378" width="44.5703125" style="1" customWidth="1"/>
    <col min="5379" max="5379" width="7.5703125" style="1" customWidth="1"/>
    <col min="5380" max="5380" width="7" style="1" customWidth="1"/>
    <col min="5381" max="5381" width="6.42578125" style="1" customWidth="1"/>
    <col min="5382" max="5382" width="13" style="1" customWidth="1"/>
    <col min="5383" max="5383" width="7.85546875" style="1" customWidth="1"/>
    <col min="5384" max="5384" width="10.42578125" style="1" bestFit="1" customWidth="1"/>
    <col min="5385" max="5632" width="9.140625" style="1"/>
    <col min="5633" max="5633" width="5" style="1" customWidth="1"/>
    <col min="5634" max="5634" width="44.5703125" style="1" customWidth="1"/>
    <col min="5635" max="5635" width="7.5703125" style="1" customWidth="1"/>
    <col min="5636" max="5636" width="7" style="1" customWidth="1"/>
    <col min="5637" max="5637" width="6.42578125" style="1" customWidth="1"/>
    <col min="5638" max="5638" width="13" style="1" customWidth="1"/>
    <col min="5639" max="5639" width="7.85546875" style="1" customWidth="1"/>
    <col min="5640" max="5640" width="10.42578125" style="1" bestFit="1" customWidth="1"/>
    <col min="5641" max="5888" width="9.140625" style="1"/>
    <col min="5889" max="5889" width="5" style="1" customWidth="1"/>
    <col min="5890" max="5890" width="44.5703125" style="1" customWidth="1"/>
    <col min="5891" max="5891" width="7.5703125" style="1" customWidth="1"/>
    <col min="5892" max="5892" width="7" style="1" customWidth="1"/>
    <col min="5893" max="5893" width="6.42578125" style="1" customWidth="1"/>
    <col min="5894" max="5894" width="13" style="1" customWidth="1"/>
    <col min="5895" max="5895" width="7.85546875" style="1" customWidth="1"/>
    <col min="5896" max="5896" width="10.42578125" style="1" bestFit="1" customWidth="1"/>
    <col min="5897" max="6144" width="9.140625" style="1"/>
    <col min="6145" max="6145" width="5" style="1" customWidth="1"/>
    <col min="6146" max="6146" width="44.5703125" style="1" customWidth="1"/>
    <col min="6147" max="6147" width="7.5703125" style="1" customWidth="1"/>
    <col min="6148" max="6148" width="7" style="1" customWidth="1"/>
    <col min="6149" max="6149" width="6.42578125" style="1" customWidth="1"/>
    <col min="6150" max="6150" width="13" style="1" customWidth="1"/>
    <col min="6151" max="6151" width="7.85546875" style="1" customWidth="1"/>
    <col min="6152" max="6152" width="10.42578125" style="1" bestFit="1" customWidth="1"/>
    <col min="6153" max="6400" width="9.140625" style="1"/>
    <col min="6401" max="6401" width="5" style="1" customWidth="1"/>
    <col min="6402" max="6402" width="44.5703125" style="1" customWidth="1"/>
    <col min="6403" max="6403" width="7.5703125" style="1" customWidth="1"/>
    <col min="6404" max="6404" width="7" style="1" customWidth="1"/>
    <col min="6405" max="6405" width="6.42578125" style="1" customWidth="1"/>
    <col min="6406" max="6406" width="13" style="1" customWidth="1"/>
    <col min="6407" max="6407" width="7.85546875" style="1" customWidth="1"/>
    <col min="6408" max="6408" width="10.42578125" style="1" bestFit="1" customWidth="1"/>
    <col min="6409" max="6656" width="9.140625" style="1"/>
    <col min="6657" max="6657" width="5" style="1" customWidth="1"/>
    <col min="6658" max="6658" width="44.5703125" style="1" customWidth="1"/>
    <col min="6659" max="6659" width="7.5703125" style="1" customWidth="1"/>
    <col min="6660" max="6660" width="7" style="1" customWidth="1"/>
    <col min="6661" max="6661" width="6.42578125" style="1" customWidth="1"/>
    <col min="6662" max="6662" width="13" style="1" customWidth="1"/>
    <col min="6663" max="6663" width="7.85546875" style="1" customWidth="1"/>
    <col min="6664" max="6664" width="10.42578125" style="1" bestFit="1" customWidth="1"/>
    <col min="6665" max="6912" width="9.140625" style="1"/>
    <col min="6913" max="6913" width="5" style="1" customWidth="1"/>
    <col min="6914" max="6914" width="44.5703125" style="1" customWidth="1"/>
    <col min="6915" max="6915" width="7.5703125" style="1" customWidth="1"/>
    <col min="6916" max="6916" width="7" style="1" customWidth="1"/>
    <col min="6917" max="6917" width="6.42578125" style="1" customWidth="1"/>
    <col min="6918" max="6918" width="13" style="1" customWidth="1"/>
    <col min="6919" max="6919" width="7.85546875" style="1" customWidth="1"/>
    <col min="6920" max="6920" width="10.42578125" style="1" bestFit="1" customWidth="1"/>
    <col min="6921" max="7168" width="9.140625" style="1"/>
    <col min="7169" max="7169" width="5" style="1" customWidth="1"/>
    <col min="7170" max="7170" width="44.5703125" style="1" customWidth="1"/>
    <col min="7171" max="7171" width="7.5703125" style="1" customWidth="1"/>
    <col min="7172" max="7172" width="7" style="1" customWidth="1"/>
    <col min="7173" max="7173" width="6.42578125" style="1" customWidth="1"/>
    <col min="7174" max="7174" width="13" style="1" customWidth="1"/>
    <col min="7175" max="7175" width="7.85546875" style="1" customWidth="1"/>
    <col min="7176" max="7176" width="10.42578125" style="1" bestFit="1" customWidth="1"/>
    <col min="7177" max="7424" width="9.140625" style="1"/>
    <col min="7425" max="7425" width="5" style="1" customWidth="1"/>
    <col min="7426" max="7426" width="44.5703125" style="1" customWidth="1"/>
    <col min="7427" max="7427" width="7.5703125" style="1" customWidth="1"/>
    <col min="7428" max="7428" width="7" style="1" customWidth="1"/>
    <col min="7429" max="7429" width="6.42578125" style="1" customWidth="1"/>
    <col min="7430" max="7430" width="13" style="1" customWidth="1"/>
    <col min="7431" max="7431" width="7.85546875" style="1" customWidth="1"/>
    <col min="7432" max="7432" width="10.42578125" style="1" bestFit="1" customWidth="1"/>
    <col min="7433" max="7680" width="9.140625" style="1"/>
    <col min="7681" max="7681" width="5" style="1" customWidth="1"/>
    <col min="7682" max="7682" width="44.5703125" style="1" customWidth="1"/>
    <col min="7683" max="7683" width="7.5703125" style="1" customWidth="1"/>
    <col min="7684" max="7684" width="7" style="1" customWidth="1"/>
    <col min="7685" max="7685" width="6.42578125" style="1" customWidth="1"/>
    <col min="7686" max="7686" width="13" style="1" customWidth="1"/>
    <col min="7687" max="7687" width="7.85546875" style="1" customWidth="1"/>
    <col min="7688" max="7688" width="10.42578125" style="1" bestFit="1" customWidth="1"/>
    <col min="7689" max="7936" width="9.140625" style="1"/>
    <col min="7937" max="7937" width="5" style="1" customWidth="1"/>
    <col min="7938" max="7938" width="44.5703125" style="1" customWidth="1"/>
    <col min="7939" max="7939" width="7.5703125" style="1" customWidth="1"/>
    <col min="7940" max="7940" width="7" style="1" customWidth="1"/>
    <col min="7941" max="7941" width="6.42578125" style="1" customWidth="1"/>
    <col min="7942" max="7942" width="13" style="1" customWidth="1"/>
    <col min="7943" max="7943" width="7.85546875" style="1" customWidth="1"/>
    <col min="7944" max="7944" width="10.42578125" style="1" bestFit="1" customWidth="1"/>
    <col min="7945" max="8192" width="9.140625" style="1"/>
    <col min="8193" max="8193" width="5" style="1" customWidth="1"/>
    <col min="8194" max="8194" width="44.5703125" style="1" customWidth="1"/>
    <col min="8195" max="8195" width="7.5703125" style="1" customWidth="1"/>
    <col min="8196" max="8196" width="7" style="1" customWidth="1"/>
    <col min="8197" max="8197" width="6.42578125" style="1" customWidth="1"/>
    <col min="8198" max="8198" width="13" style="1" customWidth="1"/>
    <col min="8199" max="8199" width="7.85546875" style="1" customWidth="1"/>
    <col min="8200" max="8200" width="10.42578125" style="1" bestFit="1" customWidth="1"/>
    <col min="8201" max="8448" width="9.140625" style="1"/>
    <col min="8449" max="8449" width="5" style="1" customWidth="1"/>
    <col min="8450" max="8450" width="44.5703125" style="1" customWidth="1"/>
    <col min="8451" max="8451" width="7.5703125" style="1" customWidth="1"/>
    <col min="8452" max="8452" width="7" style="1" customWidth="1"/>
    <col min="8453" max="8453" width="6.42578125" style="1" customWidth="1"/>
    <col min="8454" max="8454" width="13" style="1" customWidth="1"/>
    <col min="8455" max="8455" width="7.85546875" style="1" customWidth="1"/>
    <col min="8456" max="8456" width="10.42578125" style="1" bestFit="1" customWidth="1"/>
    <col min="8457" max="8704" width="9.140625" style="1"/>
    <col min="8705" max="8705" width="5" style="1" customWidth="1"/>
    <col min="8706" max="8706" width="44.5703125" style="1" customWidth="1"/>
    <col min="8707" max="8707" width="7.5703125" style="1" customWidth="1"/>
    <col min="8708" max="8708" width="7" style="1" customWidth="1"/>
    <col min="8709" max="8709" width="6.42578125" style="1" customWidth="1"/>
    <col min="8710" max="8710" width="13" style="1" customWidth="1"/>
    <col min="8711" max="8711" width="7.85546875" style="1" customWidth="1"/>
    <col min="8712" max="8712" width="10.42578125" style="1" bestFit="1" customWidth="1"/>
    <col min="8713" max="8960" width="9.140625" style="1"/>
    <col min="8961" max="8961" width="5" style="1" customWidth="1"/>
    <col min="8962" max="8962" width="44.5703125" style="1" customWidth="1"/>
    <col min="8963" max="8963" width="7.5703125" style="1" customWidth="1"/>
    <col min="8964" max="8964" width="7" style="1" customWidth="1"/>
    <col min="8965" max="8965" width="6.42578125" style="1" customWidth="1"/>
    <col min="8966" max="8966" width="13" style="1" customWidth="1"/>
    <col min="8967" max="8967" width="7.85546875" style="1" customWidth="1"/>
    <col min="8968" max="8968" width="10.42578125" style="1" bestFit="1" customWidth="1"/>
    <col min="8969" max="9216" width="9.140625" style="1"/>
    <col min="9217" max="9217" width="5" style="1" customWidth="1"/>
    <col min="9218" max="9218" width="44.5703125" style="1" customWidth="1"/>
    <col min="9219" max="9219" width="7.5703125" style="1" customWidth="1"/>
    <col min="9220" max="9220" width="7" style="1" customWidth="1"/>
    <col min="9221" max="9221" width="6.42578125" style="1" customWidth="1"/>
    <col min="9222" max="9222" width="13" style="1" customWidth="1"/>
    <col min="9223" max="9223" width="7.85546875" style="1" customWidth="1"/>
    <col min="9224" max="9224" width="10.42578125" style="1" bestFit="1" customWidth="1"/>
    <col min="9225" max="9472" width="9.140625" style="1"/>
    <col min="9473" max="9473" width="5" style="1" customWidth="1"/>
    <col min="9474" max="9474" width="44.5703125" style="1" customWidth="1"/>
    <col min="9475" max="9475" width="7.5703125" style="1" customWidth="1"/>
    <col min="9476" max="9476" width="7" style="1" customWidth="1"/>
    <col min="9477" max="9477" width="6.42578125" style="1" customWidth="1"/>
    <col min="9478" max="9478" width="13" style="1" customWidth="1"/>
    <col min="9479" max="9479" width="7.85546875" style="1" customWidth="1"/>
    <col min="9480" max="9480" width="10.42578125" style="1" bestFit="1" customWidth="1"/>
    <col min="9481" max="9728" width="9.140625" style="1"/>
    <col min="9729" max="9729" width="5" style="1" customWidth="1"/>
    <col min="9730" max="9730" width="44.5703125" style="1" customWidth="1"/>
    <col min="9731" max="9731" width="7.5703125" style="1" customWidth="1"/>
    <col min="9732" max="9732" width="7" style="1" customWidth="1"/>
    <col min="9733" max="9733" width="6.42578125" style="1" customWidth="1"/>
    <col min="9734" max="9734" width="13" style="1" customWidth="1"/>
    <col min="9735" max="9735" width="7.85546875" style="1" customWidth="1"/>
    <col min="9736" max="9736" width="10.42578125" style="1" bestFit="1" customWidth="1"/>
    <col min="9737" max="9984" width="9.140625" style="1"/>
    <col min="9985" max="9985" width="5" style="1" customWidth="1"/>
    <col min="9986" max="9986" width="44.5703125" style="1" customWidth="1"/>
    <col min="9987" max="9987" width="7.5703125" style="1" customWidth="1"/>
    <col min="9988" max="9988" width="7" style="1" customWidth="1"/>
    <col min="9989" max="9989" width="6.42578125" style="1" customWidth="1"/>
    <col min="9990" max="9990" width="13" style="1" customWidth="1"/>
    <col min="9991" max="9991" width="7.85546875" style="1" customWidth="1"/>
    <col min="9992" max="9992" width="10.42578125" style="1" bestFit="1" customWidth="1"/>
    <col min="9993" max="10240" width="9.140625" style="1"/>
    <col min="10241" max="10241" width="5" style="1" customWidth="1"/>
    <col min="10242" max="10242" width="44.5703125" style="1" customWidth="1"/>
    <col min="10243" max="10243" width="7.5703125" style="1" customWidth="1"/>
    <col min="10244" max="10244" width="7" style="1" customWidth="1"/>
    <col min="10245" max="10245" width="6.42578125" style="1" customWidth="1"/>
    <col min="10246" max="10246" width="13" style="1" customWidth="1"/>
    <col min="10247" max="10247" width="7.85546875" style="1" customWidth="1"/>
    <col min="10248" max="10248" width="10.42578125" style="1" bestFit="1" customWidth="1"/>
    <col min="10249" max="10496" width="9.140625" style="1"/>
    <col min="10497" max="10497" width="5" style="1" customWidth="1"/>
    <col min="10498" max="10498" width="44.5703125" style="1" customWidth="1"/>
    <col min="10499" max="10499" width="7.5703125" style="1" customWidth="1"/>
    <col min="10500" max="10500" width="7" style="1" customWidth="1"/>
    <col min="10501" max="10501" width="6.42578125" style="1" customWidth="1"/>
    <col min="10502" max="10502" width="13" style="1" customWidth="1"/>
    <col min="10503" max="10503" width="7.85546875" style="1" customWidth="1"/>
    <col min="10504" max="10504" width="10.42578125" style="1" bestFit="1" customWidth="1"/>
    <col min="10505" max="10752" width="9.140625" style="1"/>
    <col min="10753" max="10753" width="5" style="1" customWidth="1"/>
    <col min="10754" max="10754" width="44.5703125" style="1" customWidth="1"/>
    <col min="10755" max="10755" width="7.5703125" style="1" customWidth="1"/>
    <col min="10756" max="10756" width="7" style="1" customWidth="1"/>
    <col min="10757" max="10757" width="6.42578125" style="1" customWidth="1"/>
    <col min="10758" max="10758" width="13" style="1" customWidth="1"/>
    <col min="10759" max="10759" width="7.85546875" style="1" customWidth="1"/>
    <col min="10760" max="10760" width="10.42578125" style="1" bestFit="1" customWidth="1"/>
    <col min="10761" max="11008" width="9.140625" style="1"/>
    <col min="11009" max="11009" width="5" style="1" customWidth="1"/>
    <col min="11010" max="11010" width="44.5703125" style="1" customWidth="1"/>
    <col min="11011" max="11011" width="7.5703125" style="1" customWidth="1"/>
    <col min="11012" max="11012" width="7" style="1" customWidth="1"/>
    <col min="11013" max="11013" width="6.42578125" style="1" customWidth="1"/>
    <col min="11014" max="11014" width="13" style="1" customWidth="1"/>
    <col min="11015" max="11015" width="7.85546875" style="1" customWidth="1"/>
    <col min="11016" max="11016" width="10.42578125" style="1" bestFit="1" customWidth="1"/>
    <col min="11017" max="11264" width="9.140625" style="1"/>
    <col min="11265" max="11265" width="5" style="1" customWidth="1"/>
    <col min="11266" max="11266" width="44.5703125" style="1" customWidth="1"/>
    <col min="11267" max="11267" width="7.5703125" style="1" customWidth="1"/>
    <col min="11268" max="11268" width="7" style="1" customWidth="1"/>
    <col min="11269" max="11269" width="6.42578125" style="1" customWidth="1"/>
    <col min="11270" max="11270" width="13" style="1" customWidth="1"/>
    <col min="11271" max="11271" width="7.85546875" style="1" customWidth="1"/>
    <col min="11272" max="11272" width="10.42578125" style="1" bestFit="1" customWidth="1"/>
    <col min="11273" max="11520" width="9.140625" style="1"/>
    <col min="11521" max="11521" width="5" style="1" customWidth="1"/>
    <col min="11522" max="11522" width="44.5703125" style="1" customWidth="1"/>
    <col min="11523" max="11523" width="7.5703125" style="1" customWidth="1"/>
    <col min="11524" max="11524" width="7" style="1" customWidth="1"/>
    <col min="11525" max="11525" width="6.42578125" style="1" customWidth="1"/>
    <col min="11526" max="11526" width="13" style="1" customWidth="1"/>
    <col min="11527" max="11527" width="7.85546875" style="1" customWidth="1"/>
    <col min="11528" max="11528" width="10.42578125" style="1" bestFit="1" customWidth="1"/>
    <col min="11529" max="11776" width="9.140625" style="1"/>
    <col min="11777" max="11777" width="5" style="1" customWidth="1"/>
    <col min="11778" max="11778" width="44.5703125" style="1" customWidth="1"/>
    <col min="11779" max="11779" width="7.5703125" style="1" customWidth="1"/>
    <col min="11780" max="11780" width="7" style="1" customWidth="1"/>
    <col min="11781" max="11781" width="6.42578125" style="1" customWidth="1"/>
    <col min="11782" max="11782" width="13" style="1" customWidth="1"/>
    <col min="11783" max="11783" width="7.85546875" style="1" customWidth="1"/>
    <col min="11784" max="11784" width="10.42578125" style="1" bestFit="1" customWidth="1"/>
    <col min="11785" max="12032" width="9.140625" style="1"/>
    <col min="12033" max="12033" width="5" style="1" customWidth="1"/>
    <col min="12034" max="12034" width="44.5703125" style="1" customWidth="1"/>
    <col min="12035" max="12035" width="7.5703125" style="1" customWidth="1"/>
    <col min="12036" max="12036" width="7" style="1" customWidth="1"/>
    <col min="12037" max="12037" width="6.42578125" style="1" customWidth="1"/>
    <col min="12038" max="12038" width="13" style="1" customWidth="1"/>
    <col min="12039" max="12039" width="7.85546875" style="1" customWidth="1"/>
    <col min="12040" max="12040" width="10.42578125" style="1" bestFit="1" customWidth="1"/>
    <col min="12041" max="12288" width="9.140625" style="1"/>
    <col min="12289" max="12289" width="5" style="1" customWidth="1"/>
    <col min="12290" max="12290" width="44.5703125" style="1" customWidth="1"/>
    <col min="12291" max="12291" width="7.5703125" style="1" customWidth="1"/>
    <col min="12292" max="12292" width="7" style="1" customWidth="1"/>
    <col min="12293" max="12293" width="6.42578125" style="1" customWidth="1"/>
    <col min="12294" max="12294" width="13" style="1" customWidth="1"/>
    <col min="12295" max="12295" width="7.85546875" style="1" customWidth="1"/>
    <col min="12296" max="12296" width="10.42578125" style="1" bestFit="1" customWidth="1"/>
    <col min="12297" max="12544" width="9.140625" style="1"/>
    <col min="12545" max="12545" width="5" style="1" customWidth="1"/>
    <col min="12546" max="12546" width="44.5703125" style="1" customWidth="1"/>
    <col min="12547" max="12547" width="7.5703125" style="1" customWidth="1"/>
    <col min="12548" max="12548" width="7" style="1" customWidth="1"/>
    <col min="12549" max="12549" width="6.42578125" style="1" customWidth="1"/>
    <col min="12550" max="12550" width="13" style="1" customWidth="1"/>
    <col min="12551" max="12551" width="7.85546875" style="1" customWidth="1"/>
    <col min="12552" max="12552" width="10.42578125" style="1" bestFit="1" customWidth="1"/>
    <col min="12553" max="12800" width="9.140625" style="1"/>
    <col min="12801" max="12801" width="5" style="1" customWidth="1"/>
    <col min="12802" max="12802" width="44.5703125" style="1" customWidth="1"/>
    <col min="12803" max="12803" width="7.5703125" style="1" customWidth="1"/>
    <col min="12804" max="12804" width="7" style="1" customWidth="1"/>
    <col min="12805" max="12805" width="6.42578125" style="1" customWidth="1"/>
    <col min="12806" max="12806" width="13" style="1" customWidth="1"/>
    <col min="12807" max="12807" width="7.85546875" style="1" customWidth="1"/>
    <col min="12808" max="12808" width="10.42578125" style="1" bestFit="1" customWidth="1"/>
    <col min="12809" max="13056" width="9.140625" style="1"/>
    <col min="13057" max="13057" width="5" style="1" customWidth="1"/>
    <col min="13058" max="13058" width="44.5703125" style="1" customWidth="1"/>
    <col min="13059" max="13059" width="7.5703125" style="1" customWidth="1"/>
    <col min="13060" max="13060" width="7" style="1" customWidth="1"/>
    <col min="13061" max="13061" width="6.42578125" style="1" customWidth="1"/>
    <col min="13062" max="13062" width="13" style="1" customWidth="1"/>
    <col min="13063" max="13063" width="7.85546875" style="1" customWidth="1"/>
    <col min="13064" max="13064" width="10.42578125" style="1" bestFit="1" customWidth="1"/>
    <col min="13065" max="13312" width="9.140625" style="1"/>
    <col min="13313" max="13313" width="5" style="1" customWidth="1"/>
    <col min="13314" max="13314" width="44.5703125" style="1" customWidth="1"/>
    <col min="13315" max="13315" width="7.5703125" style="1" customWidth="1"/>
    <col min="13316" max="13316" width="7" style="1" customWidth="1"/>
    <col min="13317" max="13317" width="6.42578125" style="1" customWidth="1"/>
    <col min="13318" max="13318" width="13" style="1" customWidth="1"/>
    <col min="13319" max="13319" width="7.85546875" style="1" customWidth="1"/>
    <col min="13320" max="13320" width="10.42578125" style="1" bestFit="1" customWidth="1"/>
    <col min="13321" max="13568" width="9.140625" style="1"/>
    <col min="13569" max="13569" width="5" style="1" customWidth="1"/>
    <col min="13570" max="13570" width="44.5703125" style="1" customWidth="1"/>
    <col min="13571" max="13571" width="7.5703125" style="1" customWidth="1"/>
    <col min="13572" max="13572" width="7" style="1" customWidth="1"/>
    <col min="13573" max="13573" width="6.42578125" style="1" customWidth="1"/>
    <col min="13574" max="13574" width="13" style="1" customWidth="1"/>
    <col min="13575" max="13575" width="7.85546875" style="1" customWidth="1"/>
    <col min="13576" max="13576" width="10.42578125" style="1" bestFit="1" customWidth="1"/>
    <col min="13577" max="13824" width="9.140625" style="1"/>
    <col min="13825" max="13825" width="5" style="1" customWidth="1"/>
    <col min="13826" max="13826" width="44.5703125" style="1" customWidth="1"/>
    <col min="13827" max="13827" width="7.5703125" style="1" customWidth="1"/>
    <col min="13828" max="13828" width="7" style="1" customWidth="1"/>
    <col min="13829" max="13829" width="6.42578125" style="1" customWidth="1"/>
    <col min="13830" max="13830" width="13" style="1" customWidth="1"/>
    <col min="13831" max="13831" width="7.85546875" style="1" customWidth="1"/>
    <col min="13832" max="13832" width="10.42578125" style="1" bestFit="1" customWidth="1"/>
    <col min="13833" max="14080" width="9.140625" style="1"/>
    <col min="14081" max="14081" width="5" style="1" customWidth="1"/>
    <col min="14082" max="14082" width="44.5703125" style="1" customWidth="1"/>
    <col min="14083" max="14083" width="7.5703125" style="1" customWidth="1"/>
    <col min="14084" max="14084" width="7" style="1" customWidth="1"/>
    <col min="14085" max="14085" width="6.42578125" style="1" customWidth="1"/>
    <col min="14086" max="14086" width="13" style="1" customWidth="1"/>
    <col min="14087" max="14087" width="7.85546875" style="1" customWidth="1"/>
    <col min="14088" max="14088" width="10.42578125" style="1" bestFit="1" customWidth="1"/>
    <col min="14089" max="14336" width="9.140625" style="1"/>
    <col min="14337" max="14337" width="5" style="1" customWidth="1"/>
    <col min="14338" max="14338" width="44.5703125" style="1" customWidth="1"/>
    <col min="14339" max="14339" width="7.5703125" style="1" customWidth="1"/>
    <col min="14340" max="14340" width="7" style="1" customWidth="1"/>
    <col min="14341" max="14341" width="6.42578125" style="1" customWidth="1"/>
    <col min="14342" max="14342" width="13" style="1" customWidth="1"/>
    <col min="14343" max="14343" width="7.85546875" style="1" customWidth="1"/>
    <col min="14344" max="14344" width="10.42578125" style="1" bestFit="1" customWidth="1"/>
    <col min="14345" max="14592" width="9.140625" style="1"/>
    <col min="14593" max="14593" width="5" style="1" customWidth="1"/>
    <col min="14594" max="14594" width="44.5703125" style="1" customWidth="1"/>
    <col min="14595" max="14595" width="7.5703125" style="1" customWidth="1"/>
    <col min="14596" max="14596" width="7" style="1" customWidth="1"/>
    <col min="14597" max="14597" width="6.42578125" style="1" customWidth="1"/>
    <col min="14598" max="14598" width="13" style="1" customWidth="1"/>
    <col min="14599" max="14599" width="7.85546875" style="1" customWidth="1"/>
    <col min="14600" max="14600" width="10.42578125" style="1" bestFit="1" customWidth="1"/>
    <col min="14601" max="14848" width="9.140625" style="1"/>
    <col min="14849" max="14849" width="5" style="1" customWidth="1"/>
    <col min="14850" max="14850" width="44.5703125" style="1" customWidth="1"/>
    <col min="14851" max="14851" width="7.5703125" style="1" customWidth="1"/>
    <col min="14852" max="14852" width="7" style="1" customWidth="1"/>
    <col min="14853" max="14853" width="6.42578125" style="1" customWidth="1"/>
    <col min="14854" max="14854" width="13" style="1" customWidth="1"/>
    <col min="14855" max="14855" width="7.85546875" style="1" customWidth="1"/>
    <col min="14856" max="14856" width="10.42578125" style="1" bestFit="1" customWidth="1"/>
    <col min="14857" max="15104" width="9.140625" style="1"/>
    <col min="15105" max="15105" width="5" style="1" customWidth="1"/>
    <col min="15106" max="15106" width="44.5703125" style="1" customWidth="1"/>
    <col min="15107" max="15107" width="7.5703125" style="1" customWidth="1"/>
    <col min="15108" max="15108" width="7" style="1" customWidth="1"/>
    <col min="15109" max="15109" width="6.42578125" style="1" customWidth="1"/>
    <col min="15110" max="15110" width="13" style="1" customWidth="1"/>
    <col min="15111" max="15111" width="7.85546875" style="1" customWidth="1"/>
    <col min="15112" max="15112" width="10.42578125" style="1" bestFit="1" customWidth="1"/>
    <col min="15113" max="15360" width="9.140625" style="1"/>
    <col min="15361" max="15361" width="5" style="1" customWidth="1"/>
    <col min="15362" max="15362" width="44.5703125" style="1" customWidth="1"/>
    <col min="15363" max="15363" width="7.5703125" style="1" customWidth="1"/>
    <col min="15364" max="15364" width="7" style="1" customWidth="1"/>
    <col min="15365" max="15365" width="6.42578125" style="1" customWidth="1"/>
    <col min="15366" max="15366" width="13" style="1" customWidth="1"/>
    <col min="15367" max="15367" width="7.85546875" style="1" customWidth="1"/>
    <col min="15368" max="15368" width="10.42578125" style="1" bestFit="1" customWidth="1"/>
    <col min="15369" max="15616" width="9.140625" style="1"/>
    <col min="15617" max="15617" width="5" style="1" customWidth="1"/>
    <col min="15618" max="15618" width="44.5703125" style="1" customWidth="1"/>
    <col min="15619" max="15619" width="7.5703125" style="1" customWidth="1"/>
    <col min="15620" max="15620" width="7" style="1" customWidth="1"/>
    <col min="15621" max="15621" width="6.42578125" style="1" customWidth="1"/>
    <col min="15622" max="15622" width="13" style="1" customWidth="1"/>
    <col min="15623" max="15623" width="7.85546875" style="1" customWidth="1"/>
    <col min="15624" max="15624" width="10.42578125" style="1" bestFit="1" customWidth="1"/>
    <col min="15625" max="15872" width="9.140625" style="1"/>
    <col min="15873" max="15873" width="5" style="1" customWidth="1"/>
    <col min="15874" max="15874" width="44.5703125" style="1" customWidth="1"/>
    <col min="15875" max="15875" width="7.5703125" style="1" customWidth="1"/>
    <col min="15876" max="15876" width="7" style="1" customWidth="1"/>
    <col min="15877" max="15877" width="6.42578125" style="1" customWidth="1"/>
    <col min="15878" max="15878" width="13" style="1" customWidth="1"/>
    <col min="15879" max="15879" width="7.85546875" style="1" customWidth="1"/>
    <col min="15880" max="15880" width="10.42578125" style="1" bestFit="1" customWidth="1"/>
    <col min="15881" max="16128" width="9.140625" style="1"/>
    <col min="16129" max="16129" width="5" style="1" customWidth="1"/>
    <col min="16130" max="16130" width="44.5703125" style="1" customWidth="1"/>
    <col min="16131" max="16131" width="7.5703125" style="1" customWidth="1"/>
    <col min="16132" max="16132" width="7" style="1" customWidth="1"/>
    <col min="16133" max="16133" width="6.42578125" style="1" customWidth="1"/>
    <col min="16134" max="16134" width="13" style="1" customWidth="1"/>
    <col min="16135" max="16135" width="7.85546875" style="1" customWidth="1"/>
    <col min="16136" max="16136" width="10.42578125" style="1" bestFit="1" customWidth="1"/>
    <col min="16137" max="16384" width="9.140625" style="1"/>
  </cols>
  <sheetData>
    <row r="1" spans="1:11" ht="12.75" customHeight="1">
      <c r="H1" s="2" t="s">
        <v>229</v>
      </c>
    </row>
    <row r="2" spans="1:11" ht="12" customHeight="1">
      <c r="C2" s="3"/>
      <c r="D2" s="3"/>
      <c r="E2" s="32"/>
      <c r="F2" s="2"/>
      <c r="G2" s="2"/>
      <c r="H2" s="2" t="s">
        <v>362</v>
      </c>
    </row>
    <row r="3" spans="1:11" ht="12" customHeight="1">
      <c r="B3" s="4"/>
      <c r="C3" s="5"/>
      <c r="D3" s="5"/>
      <c r="E3" s="32"/>
      <c r="F3" s="2"/>
      <c r="G3" s="2"/>
      <c r="H3" s="2" t="s">
        <v>1</v>
      </c>
    </row>
    <row r="4" spans="1:11" ht="12" customHeight="1">
      <c r="B4" s="6"/>
      <c r="C4" s="5"/>
      <c r="D4" s="5"/>
      <c r="E4" s="32"/>
      <c r="F4" s="2"/>
      <c r="G4" s="2"/>
      <c r="H4" s="2" t="s">
        <v>336</v>
      </c>
    </row>
    <row r="5" spans="1:11" ht="12" customHeight="1">
      <c r="B5" s="7"/>
      <c r="C5" s="8"/>
      <c r="D5" s="8"/>
      <c r="E5" s="32"/>
      <c r="F5" s="2"/>
      <c r="G5" s="2"/>
      <c r="H5" s="2" t="s">
        <v>374</v>
      </c>
      <c r="K5" s="4"/>
    </row>
    <row r="6" spans="1:11">
      <c r="B6" s="7"/>
      <c r="C6" s="7"/>
      <c r="G6" s="4"/>
    </row>
    <row r="7" spans="1:11" ht="12.75" customHeight="1">
      <c r="A7" s="299" t="s">
        <v>361</v>
      </c>
      <c r="B7" s="299"/>
      <c r="C7" s="299"/>
      <c r="D7" s="299"/>
      <c r="E7" s="299"/>
      <c r="F7" s="299"/>
      <c r="G7" s="299"/>
      <c r="H7" s="299"/>
    </row>
    <row r="8" spans="1:11" ht="7.5" customHeight="1">
      <c r="A8" s="299"/>
      <c r="B8" s="299"/>
      <c r="C8" s="299"/>
      <c r="D8" s="299"/>
      <c r="E8" s="299"/>
      <c r="F8" s="299"/>
      <c r="G8" s="299"/>
      <c r="H8" s="299"/>
    </row>
    <row r="9" spans="1:11" ht="12.75" customHeight="1">
      <c r="B9" s="9"/>
      <c r="C9" s="7"/>
      <c r="H9" s="32" t="s">
        <v>61</v>
      </c>
    </row>
    <row r="10" spans="1:11">
      <c r="A10" s="307" t="s">
        <v>3</v>
      </c>
      <c r="B10" s="307" t="s">
        <v>230</v>
      </c>
      <c r="C10" s="308" t="s">
        <v>83</v>
      </c>
      <c r="D10" s="310" t="s">
        <v>139</v>
      </c>
      <c r="E10" s="310" t="s">
        <v>231</v>
      </c>
      <c r="F10" s="310" t="s">
        <v>137</v>
      </c>
      <c r="G10" s="310" t="s">
        <v>232</v>
      </c>
      <c r="H10" s="311" t="s">
        <v>63</v>
      </c>
    </row>
    <row r="11" spans="1:11">
      <c r="A11" s="307"/>
      <c r="B11" s="307"/>
      <c r="C11" s="309"/>
      <c r="D11" s="310"/>
      <c r="E11" s="310"/>
      <c r="F11" s="310"/>
      <c r="G11" s="310"/>
      <c r="H11" s="311"/>
    </row>
    <row r="12" spans="1:11">
      <c r="A12" s="306">
        <v>1</v>
      </c>
      <c r="B12" s="128" t="s">
        <v>55</v>
      </c>
      <c r="C12" s="129">
        <v>853</v>
      </c>
      <c r="D12" s="274"/>
      <c r="E12" s="274"/>
      <c r="F12" s="130"/>
      <c r="G12" s="131"/>
      <c r="H12" s="132">
        <f>H13+H50+H59+H84+H99+H105+H67+H73</f>
        <v>7355.9999999999991</v>
      </c>
    </row>
    <row r="13" spans="1:11">
      <c r="A13" s="306"/>
      <c r="B13" s="133" t="s">
        <v>233</v>
      </c>
      <c r="C13" s="134">
        <v>853</v>
      </c>
      <c r="D13" s="275" t="s">
        <v>101</v>
      </c>
      <c r="E13" s="135"/>
      <c r="F13" s="135"/>
      <c r="G13" s="136"/>
      <c r="H13" s="137">
        <f>H14+H20+H33+H40+H45</f>
        <v>2763.2</v>
      </c>
    </row>
    <row r="14" spans="1:11" ht="38.25">
      <c r="A14" s="306"/>
      <c r="B14" s="138" t="s">
        <v>234</v>
      </c>
      <c r="C14" s="139">
        <v>853</v>
      </c>
      <c r="D14" s="154" t="s">
        <v>101</v>
      </c>
      <c r="E14" s="154" t="s">
        <v>104</v>
      </c>
      <c r="F14" s="140"/>
      <c r="G14" s="141"/>
      <c r="H14" s="142">
        <f>H15</f>
        <v>779.19999999999993</v>
      </c>
    </row>
    <row r="15" spans="1:11" s="148" customFormat="1" ht="25.5">
      <c r="A15" s="306"/>
      <c r="B15" s="143" t="s">
        <v>203</v>
      </c>
      <c r="C15" s="144">
        <v>853</v>
      </c>
      <c r="D15" s="145" t="s">
        <v>101</v>
      </c>
      <c r="E15" s="145" t="s">
        <v>104</v>
      </c>
      <c r="F15" s="145" t="s">
        <v>204</v>
      </c>
      <c r="G15" s="146"/>
      <c r="H15" s="147">
        <f>H16</f>
        <v>779.19999999999993</v>
      </c>
    </row>
    <row r="16" spans="1:11" s="148" customFormat="1" ht="25.5">
      <c r="A16" s="306"/>
      <c r="B16" s="143" t="s">
        <v>315</v>
      </c>
      <c r="C16" s="144">
        <v>853</v>
      </c>
      <c r="D16" s="145" t="s">
        <v>101</v>
      </c>
      <c r="E16" s="145" t="s">
        <v>104</v>
      </c>
      <c r="F16" s="145" t="s">
        <v>206</v>
      </c>
      <c r="G16" s="146"/>
      <c r="H16" s="147">
        <f>H17+H19+H18</f>
        <v>779.19999999999993</v>
      </c>
    </row>
    <row r="17" spans="1:8" ht="25.5">
      <c r="A17" s="306"/>
      <c r="B17" s="149" t="s">
        <v>147</v>
      </c>
      <c r="C17" s="150">
        <v>853</v>
      </c>
      <c r="D17" s="151" t="s">
        <v>101</v>
      </c>
      <c r="E17" s="151" t="s">
        <v>104</v>
      </c>
      <c r="F17" s="151" t="s">
        <v>206</v>
      </c>
      <c r="G17" s="152" t="s">
        <v>148</v>
      </c>
      <c r="H17" s="153">
        <v>597.29999999999995</v>
      </c>
    </row>
    <row r="18" spans="1:8" ht="38.25">
      <c r="A18" s="306"/>
      <c r="B18" s="149" t="s">
        <v>305</v>
      </c>
      <c r="C18" s="150">
        <v>853</v>
      </c>
      <c r="D18" s="151" t="s">
        <v>101</v>
      </c>
      <c r="E18" s="151" t="s">
        <v>104</v>
      </c>
      <c r="F18" s="151" t="s">
        <v>206</v>
      </c>
      <c r="G18" s="152" t="s">
        <v>151</v>
      </c>
      <c r="H18" s="153">
        <v>1.5</v>
      </c>
    </row>
    <row r="19" spans="1:8" ht="51">
      <c r="A19" s="306"/>
      <c r="B19" s="149" t="s">
        <v>235</v>
      </c>
      <c r="C19" s="150">
        <v>853</v>
      </c>
      <c r="D19" s="151" t="s">
        <v>101</v>
      </c>
      <c r="E19" s="151" t="s">
        <v>104</v>
      </c>
      <c r="F19" s="151" t="s">
        <v>206</v>
      </c>
      <c r="G19" s="152" t="s">
        <v>152</v>
      </c>
      <c r="H19" s="153">
        <v>180.4</v>
      </c>
    </row>
    <row r="20" spans="1:8" ht="51">
      <c r="A20" s="306"/>
      <c r="B20" s="138" t="s">
        <v>105</v>
      </c>
      <c r="C20" s="139">
        <v>853</v>
      </c>
      <c r="D20" s="154" t="s">
        <v>101</v>
      </c>
      <c r="E20" s="154" t="s">
        <v>106</v>
      </c>
      <c r="F20" s="154"/>
      <c r="G20" s="141"/>
      <c r="H20" s="155">
        <f>H21</f>
        <v>1767</v>
      </c>
    </row>
    <row r="21" spans="1:8" ht="25.5">
      <c r="A21" s="306"/>
      <c r="B21" s="156" t="s">
        <v>141</v>
      </c>
      <c r="C21" s="144">
        <v>853</v>
      </c>
      <c r="D21" s="145" t="s">
        <v>101</v>
      </c>
      <c r="E21" s="145" t="s">
        <v>106</v>
      </c>
      <c r="F21" s="145" t="s">
        <v>142</v>
      </c>
      <c r="G21" s="146"/>
      <c r="H21" s="157">
        <f>H22</f>
        <v>1767</v>
      </c>
    </row>
    <row r="22" spans="1:8" ht="25.5">
      <c r="A22" s="306"/>
      <c r="B22" s="143" t="s">
        <v>316</v>
      </c>
      <c r="C22" s="144">
        <v>853</v>
      </c>
      <c r="D22" s="145" t="s">
        <v>101</v>
      </c>
      <c r="E22" s="145" t="s">
        <v>106</v>
      </c>
      <c r="F22" s="145" t="s">
        <v>144</v>
      </c>
      <c r="G22" s="146"/>
      <c r="H22" s="157">
        <f>H24+H26+H27+H29+H32+H25</f>
        <v>1767</v>
      </c>
    </row>
    <row r="23" spans="1:8" ht="25.5">
      <c r="A23" s="306"/>
      <c r="B23" s="143" t="s">
        <v>145</v>
      </c>
      <c r="C23" s="144">
        <v>853</v>
      </c>
      <c r="D23" s="145" t="s">
        <v>101</v>
      </c>
      <c r="E23" s="145" t="s">
        <v>106</v>
      </c>
      <c r="F23" s="145" t="s">
        <v>146</v>
      </c>
      <c r="G23" s="146"/>
      <c r="H23" s="157">
        <v>1051.3</v>
      </c>
    </row>
    <row r="24" spans="1:8" ht="25.5">
      <c r="A24" s="306"/>
      <c r="B24" s="149" t="s">
        <v>317</v>
      </c>
      <c r="C24" s="150">
        <v>853</v>
      </c>
      <c r="D24" s="151" t="s">
        <v>101</v>
      </c>
      <c r="E24" s="151" t="s">
        <v>106</v>
      </c>
      <c r="F24" s="151" t="s">
        <v>146</v>
      </c>
      <c r="G24" s="152" t="s">
        <v>148</v>
      </c>
      <c r="H24" s="158">
        <v>1356.4</v>
      </c>
    </row>
    <row r="25" spans="1:8" ht="38.25">
      <c r="A25" s="306"/>
      <c r="B25" s="149" t="s">
        <v>305</v>
      </c>
      <c r="C25" s="150">
        <v>853</v>
      </c>
      <c r="D25" s="151" t="s">
        <v>101</v>
      </c>
      <c r="E25" s="151" t="s">
        <v>106</v>
      </c>
      <c r="F25" s="151" t="s">
        <v>146</v>
      </c>
      <c r="G25" s="152" t="s">
        <v>151</v>
      </c>
      <c r="H25" s="158">
        <v>1</v>
      </c>
    </row>
    <row r="26" spans="1:8" ht="51">
      <c r="A26" s="306"/>
      <c r="B26" s="149" t="s">
        <v>235</v>
      </c>
      <c r="C26" s="150">
        <v>853</v>
      </c>
      <c r="D26" s="151" t="s">
        <v>101</v>
      </c>
      <c r="E26" s="151" t="s">
        <v>106</v>
      </c>
      <c r="F26" s="151" t="s">
        <v>146</v>
      </c>
      <c r="G26" s="152" t="s">
        <v>152</v>
      </c>
      <c r="H26" s="158">
        <v>409.6</v>
      </c>
    </row>
    <row r="27" spans="1:8" ht="25.5" hidden="1">
      <c r="A27" s="306"/>
      <c r="B27" s="149" t="s">
        <v>153</v>
      </c>
      <c r="C27" s="150">
        <v>853</v>
      </c>
      <c r="D27" s="151" t="s">
        <v>101</v>
      </c>
      <c r="E27" s="151" t="s">
        <v>106</v>
      </c>
      <c r="F27" s="151" t="s">
        <v>146</v>
      </c>
      <c r="G27" s="152" t="s">
        <v>154</v>
      </c>
      <c r="H27" s="159"/>
    </row>
    <row r="28" spans="1:8" ht="25.5" hidden="1">
      <c r="A28" s="306"/>
      <c r="B28" s="149" t="s">
        <v>237</v>
      </c>
      <c r="C28" s="150">
        <v>853</v>
      </c>
      <c r="D28" s="151" t="s">
        <v>101</v>
      </c>
      <c r="E28" s="151" t="s">
        <v>106</v>
      </c>
      <c r="F28" s="151" t="s">
        <v>238</v>
      </c>
      <c r="G28" s="152" t="s">
        <v>154</v>
      </c>
      <c r="H28" s="159"/>
    </row>
    <row r="29" spans="1:8" ht="37.5" hidden="1" customHeight="1">
      <c r="A29" s="306"/>
      <c r="B29" s="149" t="s">
        <v>239</v>
      </c>
      <c r="C29" s="150">
        <v>853</v>
      </c>
      <c r="D29" s="151" t="s">
        <v>101</v>
      </c>
      <c r="E29" s="151" t="s">
        <v>106</v>
      </c>
      <c r="F29" s="151" t="s">
        <v>146</v>
      </c>
      <c r="G29" s="152" t="s">
        <v>156</v>
      </c>
      <c r="H29" s="158">
        <v>0</v>
      </c>
    </row>
    <row r="30" spans="1:8" ht="25.5" hidden="1">
      <c r="A30" s="306"/>
      <c r="B30" s="149" t="s">
        <v>165</v>
      </c>
      <c r="C30" s="150">
        <v>853</v>
      </c>
      <c r="D30" s="151" t="s">
        <v>101</v>
      </c>
      <c r="E30" s="151" t="s">
        <v>106</v>
      </c>
      <c r="F30" s="151" t="s">
        <v>238</v>
      </c>
      <c r="G30" s="152" t="s">
        <v>166</v>
      </c>
      <c r="H30" s="159"/>
    </row>
    <row r="31" spans="1:8" hidden="1">
      <c r="A31" s="306"/>
      <c r="B31" s="149" t="s">
        <v>157</v>
      </c>
      <c r="C31" s="150">
        <v>853</v>
      </c>
      <c r="D31" s="151" t="s">
        <v>101</v>
      </c>
      <c r="E31" s="151" t="s">
        <v>106</v>
      </c>
      <c r="F31" s="151" t="s">
        <v>238</v>
      </c>
      <c r="G31" s="152" t="s">
        <v>158</v>
      </c>
      <c r="H31" s="160"/>
    </row>
    <row r="32" spans="1:8" hidden="1">
      <c r="A32" s="306"/>
      <c r="B32" s="149" t="s">
        <v>157</v>
      </c>
      <c r="C32" s="150">
        <v>853</v>
      </c>
      <c r="D32" s="151" t="s">
        <v>101</v>
      </c>
      <c r="E32" s="151" t="s">
        <v>106</v>
      </c>
      <c r="F32" s="151" t="s">
        <v>146</v>
      </c>
      <c r="G32" s="152" t="s">
        <v>158</v>
      </c>
      <c r="H32" s="160"/>
    </row>
    <row r="33" spans="1:8" ht="50.25" customHeight="1">
      <c r="A33" s="306"/>
      <c r="B33" s="138" t="s">
        <v>171</v>
      </c>
      <c r="C33" s="139">
        <v>853</v>
      </c>
      <c r="D33" s="154" t="s">
        <v>101</v>
      </c>
      <c r="E33" s="154" t="s">
        <v>108</v>
      </c>
      <c r="F33" s="140"/>
      <c r="G33" s="141"/>
      <c r="H33" s="155">
        <f>H35</f>
        <v>96</v>
      </c>
    </row>
    <row r="34" spans="1:8" s="148" customFormat="1" ht="25.5">
      <c r="A34" s="306"/>
      <c r="B34" s="156" t="s">
        <v>141</v>
      </c>
      <c r="C34" s="161">
        <v>853</v>
      </c>
      <c r="D34" s="145" t="s">
        <v>101</v>
      </c>
      <c r="E34" s="145" t="s">
        <v>108</v>
      </c>
      <c r="F34" s="145" t="s">
        <v>142</v>
      </c>
      <c r="G34" s="146"/>
      <c r="H34" s="157">
        <f>H35</f>
        <v>96</v>
      </c>
    </row>
    <row r="35" spans="1:8" ht="25.5">
      <c r="A35" s="306"/>
      <c r="B35" s="143" t="s">
        <v>143</v>
      </c>
      <c r="C35" s="161">
        <v>853</v>
      </c>
      <c r="D35" s="145" t="s">
        <v>101</v>
      </c>
      <c r="E35" s="145" t="s">
        <v>108</v>
      </c>
      <c r="F35" s="145" t="s">
        <v>144</v>
      </c>
      <c r="G35" s="146"/>
      <c r="H35" s="158">
        <v>96</v>
      </c>
    </row>
    <row r="36" spans="1:8" ht="38.25">
      <c r="A36" s="306"/>
      <c r="B36" s="162" t="s">
        <v>240</v>
      </c>
      <c r="C36" s="161">
        <v>853</v>
      </c>
      <c r="D36" s="145" t="s">
        <v>101</v>
      </c>
      <c r="E36" s="145" t="s">
        <v>108</v>
      </c>
      <c r="F36" s="145" t="s">
        <v>241</v>
      </c>
      <c r="G36" s="146"/>
      <c r="H36" s="158">
        <v>51</v>
      </c>
    </row>
    <row r="37" spans="1:8">
      <c r="A37" s="306"/>
      <c r="B37" s="149" t="s">
        <v>169</v>
      </c>
      <c r="C37" s="163">
        <v>853</v>
      </c>
      <c r="D37" s="151" t="s">
        <v>101</v>
      </c>
      <c r="E37" s="151" t="s">
        <v>108</v>
      </c>
      <c r="F37" s="151" t="s">
        <v>241</v>
      </c>
      <c r="G37" s="152" t="s">
        <v>170</v>
      </c>
      <c r="H37" s="158">
        <v>51</v>
      </c>
    </row>
    <row r="38" spans="1:8" ht="89.25">
      <c r="A38" s="306"/>
      <c r="B38" s="164" t="s">
        <v>167</v>
      </c>
      <c r="C38" s="161">
        <v>853</v>
      </c>
      <c r="D38" s="145" t="s">
        <v>101</v>
      </c>
      <c r="E38" s="145" t="s">
        <v>108</v>
      </c>
      <c r="F38" s="145" t="s">
        <v>168</v>
      </c>
      <c r="G38" s="146"/>
      <c r="H38" s="158">
        <f>H39</f>
        <v>45</v>
      </c>
    </row>
    <row r="39" spans="1:8">
      <c r="A39" s="306"/>
      <c r="B39" s="149" t="s">
        <v>169</v>
      </c>
      <c r="C39" s="163">
        <v>853</v>
      </c>
      <c r="D39" s="151" t="s">
        <v>101</v>
      </c>
      <c r="E39" s="151" t="s">
        <v>108</v>
      </c>
      <c r="F39" s="151" t="s">
        <v>168</v>
      </c>
      <c r="G39" s="152" t="s">
        <v>170</v>
      </c>
      <c r="H39" s="158">
        <v>45</v>
      </c>
    </row>
    <row r="40" spans="1:8" s="3" customFormat="1">
      <c r="A40" s="306"/>
      <c r="B40" s="138" t="s">
        <v>242</v>
      </c>
      <c r="C40" s="165">
        <v>853</v>
      </c>
      <c r="D40" s="154" t="s">
        <v>101</v>
      </c>
      <c r="E40" s="154" t="s">
        <v>110</v>
      </c>
      <c r="F40" s="154"/>
      <c r="G40" s="166"/>
      <c r="H40" s="155">
        <f>H41</f>
        <v>1</v>
      </c>
    </row>
    <row r="41" spans="1:8" s="148" customFormat="1" ht="25.5">
      <c r="A41" s="306"/>
      <c r="B41" s="143" t="s">
        <v>243</v>
      </c>
      <c r="C41" s="161">
        <v>853</v>
      </c>
      <c r="D41" s="145" t="s">
        <v>101</v>
      </c>
      <c r="E41" s="145" t="s">
        <v>110</v>
      </c>
      <c r="F41" s="145" t="s">
        <v>209</v>
      </c>
      <c r="G41" s="146"/>
      <c r="H41" s="157">
        <f>H43</f>
        <v>1</v>
      </c>
    </row>
    <row r="42" spans="1:8" s="148" customFormat="1" ht="12.75" customHeight="1">
      <c r="A42" s="306"/>
      <c r="B42" s="143" t="s">
        <v>244</v>
      </c>
      <c r="C42" s="161">
        <v>853</v>
      </c>
      <c r="D42" s="145" t="s">
        <v>101</v>
      </c>
      <c r="E42" s="145" t="s">
        <v>110</v>
      </c>
      <c r="F42" s="145" t="s">
        <v>245</v>
      </c>
      <c r="G42" s="146"/>
      <c r="H42" s="157">
        <v>1</v>
      </c>
    </row>
    <row r="43" spans="1:8" s="148" customFormat="1" ht="25.5">
      <c r="A43" s="306"/>
      <c r="B43" s="143" t="s">
        <v>246</v>
      </c>
      <c r="C43" s="161">
        <v>853</v>
      </c>
      <c r="D43" s="145" t="s">
        <v>101</v>
      </c>
      <c r="E43" s="145" t="s">
        <v>110</v>
      </c>
      <c r="F43" s="167" t="s">
        <v>213</v>
      </c>
      <c r="G43" s="146"/>
      <c r="H43" s="157">
        <f>H44</f>
        <v>1</v>
      </c>
    </row>
    <row r="44" spans="1:8" ht="12" customHeight="1">
      <c r="A44" s="306"/>
      <c r="B44" s="168" t="s">
        <v>214</v>
      </c>
      <c r="C44" s="163">
        <v>853</v>
      </c>
      <c r="D44" s="151" t="s">
        <v>101</v>
      </c>
      <c r="E44" s="151" t="s">
        <v>110</v>
      </c>
      <c r="F44" s="169" t="s">
        <v>213</v>
      </c>
      <c r="G44" s="152" t="s">
        <v>215</v>
      </c>
      <c r="H44" s="158">
        <v>1</v>
      </c>
    </row>
    <row r="45" spans="1:8" s="3" customFormat="1">
      <c r="A45" s="306"/>
      <c r="B45" s="138" t="s">
        <v>111</v>
      </c>
      <c r="C45" s="165">
        <v>853</v>
      </c>
      <c r="D45" s="154" t="s">
        <v>101</v>
      </c>
      <c r="E45" s="154" t="s">
        <v>112</v>
      </c>
      <c r="F45" s="154"/>
      <c r="G45" s="166"/>
      <c r="H45" s="155">
        <f>H46</f>
        <v>120</v>
      </c>
    </row>
    <row r="46" spans="1:8" s="148" customFormat="1" ht="25.5">
      <c r="A46" s="306"/>
      <c r="B46" s="143" t="s">
        <v>243</v>
      </c>
      <c r="C46" s="161">
        <v>853</v>
      </c>
      <c r="D46" s="145" t="s">
        <v>101</v>
      </c>
      <c r="E46" s="145" t="s">
        <v>112</v>
      </c>
      <c r="F46" s="145" t="s">
        <v>209</v>
      </c>
      <c r="G46" s="146"/>
      <c r="H46" s="157">
        <f>H48</f>
        <v>120</v>
      </c>
    </row>
    <row r="47" spans="1:8" s="148" customFormat="1" ht="12.75" customHeight="1">
      <c r="A47" s="306"/>
      <c r="B47" s="143" t="s">
        <v>216</v>
      </c>
      <c r="C47" s="161">
        <v>853</v>
      </c>
      <c r="D47" s="145" t="s">
        <v>101</v>
      </c>
      <c r="E47" s="145" t="s">
        <v>112</v>
      </c>
      <c r="F47" s="145" t="s">
        <v>349</v>
      </c>
      <c r="G47" s="146"/>
      <c r="H47" s="157">
        <v>1</v>
      </c>
    </row>
    <row r="48" spans="1:8" s="148" customFormat="1" ht="25.5">
      <c r="A48" s="306"/>
      <c r="B48" s="143" t="s">
        <v>345</v>
      </c>
      <c r="C48" s="161">
        <v>853</v>
      </c>
      <c r="D48" s="145" t="s">
        <v>101</v>
      </c>
      <c r="E48" s="145" t="s">
        <v>112</v>
      </c>
      <c r="F48" s="167" t="s">
        <v>348</v>
      </c>
      <c r="G48" s="146"/>
      <c r="H48" s="157">
        <f>H49</f>
        <v>120</v>
      </c>
    </row>
    <row r="49" spans="1:8" ht="51">
      <c r="A49" s="306"/>
      <c r="B49" s="168" t="s">
        <v>346</v>
      </c>
      <c r="C49" s="163">
        <v>853</v>
      </c>
      <c r="D49" s="151" t="s">
        <v>101</v>
      </c>
      <c r="E49" s="151" t="s">
        <v>112</v>
      </c>
      <c r="F49" s="169" t="s">
        <v>348</v>
      </c>
      <c r="G49" s="152" t="s">
        <v>347</v>
      </c>
      <c r="H49" s="158">
        <v>120</v>
      </c>
    </row>
    <row r="50" spans="1:8" s="3" customFormat="1">
      <c r="A50" s="306"/>
      <c r="B50" s="170" t="s">
        <v>247</v>
      </c>
      <c r="C50" s="171">
        <v>853</v>
      </c>
      <c r="D50" s="171" t="s">
        <v>104</v>
      </c>
      <c r="E50" s="171"/>
      <c r="F50" s="171"/>
      <c r="G50" s="172"/>
      <c r="H50" s="137">
        <f>H51</f>
        <v>177.1</v>
      </c>
    </row>
    <row r="51" spans="1:8">
      <c r="A51" s="306"/>
      <c r="B51" s="173" t="s">
        <v>115</v>
      </c>
      <c r="C51" s="165">
        <v>853</v>
      </c>
      <c r="D51" s="154" t="s">
        <v>104</v>
      </c>
      <c r="E51" s="154" t="s">
        <v>118</v>
      </c>
      <c r="F51" s="140"/>
      <c r="G51" s="141"/>
      <c r="H51" s="142">
        <f>H52</f>
        <v>177.1</v>
      </c>
    </row>
    <row r="52" spans="1:8" s="148" customFormat="1">
      <c r="A52" s="306"/>
      <c r="B52" s="156" t="s">
        <v>248</v>
      </c>
      <c r="C52" s="161">
        <v>853</v>
      </c>
      <c r="D52" s="145" t="s">
        <v>104</v>
      </c>
      <c r="E52" s="145" t="s">
        <v>118</v>
      </c>
      <c r="F52" s="145" t="s">
        <v>209</v>
      </c>
      <c r="G52" s="146"/>
      <c r="H52" s="147">
        <f>H53</f>
        <v>177.1</v>
      </c>
    </row>
    <row r="53" spans="1:8" s="148" customFormat="1">
      <c r="A53" s="306"/>
      <c r="B53" s="156" t="s">
        <v>249</v>
      </c>
      <c r="C53" s="161">
        <v>853</v>
      </c>
      <c r="D53" s="145" t="s">
        <v>104</v>
      </c>
      <c r="E53" s="145" t="s">
        <v>118</v>
      </c>
      <c r="F53" s="145" t="s">
        <v>217</v>
      </c>
      <c r="G53" s="146"/>
      <c r="H53" s="147">
        <f>H54</f>
        <v>177.1</v>
      </c>
    </row>
    <row r="54" spans="1:8" s="148" customFormat="1" ht="25.5">
      <c r="A54" s="306"/>
      <c r="B54" s="156" t="s">
        <v>216</v>
      </c>
      <c r="C54" s="161">
        <v>853</v>
      </c>
      <c r="D54" s="145" t="s">
        <v>104</v>
      </c>
      <c r="E54" s="145" t="s">
        <v>118</v>
      </c>
      <c r="F54" s="145" t="s">
        <v>219</v>
      </c>
      <c r="G54" s="146"/>
      <c r="H54" s="147">
        <f>H55</f>
        <v>177.1</v>
      </c>
    </row>
    <row r="55" spans="1:8" s="148" customFormat="1" ht="38.25">
      <c r="A55" s="306"/>
      <c r="B55" s="156" t="s">
        <v>218</v>
      </c>
      <c r="C55" s="161">
        <v>853</v>
      </c>
      <c r="D55" s="145" t="s">
        <v>104</v>
      </c>
      <c r="E55" s="145" t="s">
        <v>118</v>
      </c>
      <c r="F55" s="145" t="s">
        <v>219</v>
      </c>
      <c r="G55" s="146"/>
      <c r="H55" s="147">
        <f>H56+H58</f>
        <v>177.1</v>
      </c>
    </row>
    <row r="56" spans="1:8" ht="37.5" customHeight="1">
      <c r="A56" s="306"/>
      <c r="B56" s="149" t="s">
        <v>220</v>
      </c>
      <c r="C56" s="150">
        <v>853</v>
      </c>
      <c r="D56" s="151" t="s">
        <v>104</v>
      </c>
      <c r="E56" s="151" t="s">
        <v>118</v>
      </c>
      <c r="F56" s="151" t="s">
        <v>219</v>
      </c>
      <c r="G56" s="152" t="s">
        <v>148</v>
      </c>
      <c r="H56" s="158">
        <v>136.02199999999999</v>
      </c>
    </row>
    <row r="57" spans="1:8" ht="38.25" hidden="1">
      <c r="A57" s="306"/>
      <c r="B57" s="149" t="s">
        <v>239</v>
      </c>
      <c r="C57" s="150">
        <v>853</v>
      </c>
      <c r="D57" s="151" t="s">
        <v>104</v>
      </c>
      <c r="E57" s="151" t="s">
        <v>118</v>
      </c>
      <c r="F57" s="151" t="s">
        <v>219</v>
      </c>
      <c r="G57" s="152" t="s">
        <v>156</v>
      </c>
      <c r="H57" s="153"/>
    </row>
    <row r="58" spans="1:8" ht="51">
      <c r="A58" s="306"/>
      <c r="B58" s="149" t="s">
        <v>235</v>
      </c>
      <c r="C58" s="150">
        <v>853</v>
      </c>
      <c r="D58" s="151" t="s">
        <v>104</v>
      </c>
      <c r="E58" s="151" t="s">
        <v>118</v>
      </c>
      <c r="F58" s="151" t="s">
        <v>219</v>
      </c>
      <c r="G58" s="152" t="s">
        <v>152</v>
      </c>
      <c r="H58" s="153">
        <v>41.078000000000003</v>
      </c>
    </row>
    <row r="59" spans="1:8" s="3" customFormat="1" ht="25.5">
      <c r="A59" s="306"/>
      <c r="B59" s="174" t="s">
        <v>250</v>
      </c>
      <c r="C59" s="175">
        <v>853</v>
      </c>
      <c r="D59" s="175" t="s">
        <v>118</v>
      </c>
      <c r="E59" s="175"/>
      <c r="F59" s="175"/>
      <c r="G59" s="176"/>
      <c r="H59" s="177">
        <f>H60</f>
        <v>60</v>
      </c>
    </row>
    <row r="60" spans="1:8" ht="38.25">
      <c r="A60" s="306"/>
      <c r="B60" s="138" t="s">
        <v>119</v>
      </c>
      <c r="C60" s="139">
        <v>853</v>
      </c>
      <c r="D60" s="154" t="s">
        <v>118</v>
      </c>
      <c r="E60" s="154" t="s">
        <v>120</v>
      </c>
      <c r="F60" s="154"/>
      <c r="G60" s="166"/>
      <c r="H60" s="142">
        <f>H61+H65+H66</f>
        <v>60</v>
      </c>
    </row>
    <row r="61" spans="1:8" s="148" customFormat="1" ht="51">
      <c r="A61" s="306"/>
      <c r="B61" s="143" t="s">
        <v>289</v>
      </c>
      <c r="C61" s="144">
        <v>853</v>
      </c>
      <c r="D61" s="145" t="s">
        <v>118</v>
      </c>
      <c r="E61" s="145" t="s">
        <v>120</v>
      </c>
      <c r="F61" s="145" t="s">
        <v>172</v>
      </c>
      <c r="G61" s="146"/>
      <c r="H61" s="147">
        <f>H62</f>
        <v>50</v>
      </c>
    </row>
    <row r="62" spans="1:8" s="148" customFormat="1" ht="25.5">
      <c r="A62" s="306"/>
      <c r="B62" s="143" t="s">
        <v>251</v>
      </c>
      <c r="C62" s="144">
        <v>853</v>
      </c>
      <c r="D62" s="145" t="s">
        <v>118</v>
      </c>
      <c r="E62" s="145" t="s">
        <v>120</v>
      </c>
      <c r="F62" s="145" t="s">
        <v>173</v>
      </c>
      <c r="G62" s="146"/>
      <c r="H62" s="147">
        <f>H63</f>
        <v>50</v>
      </c>
    </row>
    <row r="63" spans="1:8" s="148" customFormat="1" ht="38.25">
      <c r="A63" s="306"/>
      <c r="B63" s="143" t="s">
        <v>174</v>
      </c>
      <c r="C63" s="144">
        <v>853</v>
      </c>
      <c r="D63" s="145" t="s">
        <v>118</v>
      </c>
      <c r="E63" s="145" t="s">
        <v>120</v>
      </c>
      <c r="F63" s="145" t="s">
        <v>175</v>
      </c>
      <c r="G63" s="146"/>
      <c r="H63" s="147">
        <f>H64</f>
        <v>50</v>
      </c>
    </row>
    <row r="64" spans="1:8">
      <c r="A64" s="306"/>
      <c r="B64" s="149" t="s">
        <v>304</v>
      </c>
      <c r="C64" s="150">
        <v>853</v>
      </c>
      <c r="D64" s="151" t="s">
        <v>118</v>
      </c>
      <c r="E64" s="151" t="s">
        <v>120</v>
      </c>
      <c r="F64" s="151" t="s">
        <v>175</v>
      </c>
      <c r="G64" s="152" t="s">
        <v>156</v>
      </c>
      <c r="H64" s="153">
        <v>50</v>
      </c>
    </row>
    <row r="65" spans="1:8" ht="25.5">
      <c r="A65" s="306"/>
      <c r="B65" s="149" t="s">
        <v>165</v>
      </c>
      <c r="C65" s="150">
        <v>853</v>
      </c>
      <c r="D65" s="151" t="s">
        <v>118</v>
      </c>
      <c r="E65" s="151" t="s">
        <v>120</v>
      </c>
      <c r="F65" s="151" t="s">
        <v>175</v>
      </c>
      <c r="G65" s="152" t="s">
        <v>166</v>
      </c>
      <c r="H65" s="158">
        <v>5</v>
      </c>
    </row>
    <row r="66" spans="1:8" ht="14.25" customHeight="1">
      <c r="A66" s="306"/>
      <c r="B66" s="149" t="s">
        <v>157</v>
      </c>
      <c r="C66" s="150">
        <v>853</v>
      </c>
      <c r="D66" s="151" t="s">
        <v>118</v>
      </c>
      <c r="E66" s="151" t="s">
        <v>120</v>
      </c>
      <c r="F66" s="151" t="s">
        <v>175</v>
      </c>
      <c r="G66" s="152" t="s">
        <v>158</v>
      </c>
      <c r="H66" s="153">
        <v>5</v>
      </c>
    </row>
    <row r="67" spans="1:8" s="186" customFormat="1" ht="13.5">
      <c r="A67" s="306"/>
      <c r="B67" s="174" t="s">
        <v>371</v>
      </c>
      <c r="C67" s="175">
        <v>853</v>
      </c>
      <c r="D67" s="154" t="s">
        <v>106</v>
      </c>
      <c r="E67" s="175"/>
      <c r="F67" s="175"/>
      <c r="G67" s="175"/>
      <c r="H67" s="278">
        <f t="shared" ref="H67:H71" si="0">H68</f>
        <v>123.8</v>
      </c>
    </row>
    <row r="68" spans="1:8" s="186" customFormat="1" ht="13.5">
      <c r="A68" s="306"/>
      <c r="B68" s="138" t="s">
        <v>372</v>
      </c>
      <c r="C68" s="139">
        <v>853</v>
      </c>
      <c r="D68" s="154" t="s">
        <v>106</v>
      </c>
      <c r="E68" s="154" t="s">
        <v>120</v>
      </c>
      <c r="F68" s="154"/>
      <c r="G68" s="154"/>
      <c r="H68" s="278">
        <f t="shared" si="0"/>
        <v>123.8</v>
      </c>
    </row>
    <row r="69" spans="1:8" s="186" customFormat="1" ht="25.5">
      <c r="A69" s="306"/>
      <c r="B69" s="143" t="s">
        <v>255</v>
      </c>
      <c r="C69" s="144">
        <v>853</v>
      </c>
      <c r="D69" s="145" t="s">
        <v>106</v>
      </c>
      <c r="E69" s="145" t="s">
        <v>120</v>
      </c>
      <c r="F69" s="145" t="s">
        <v>209</v>
      </c>
      <c r="G69" s="145"/>
      <c r="H69" s="185">
        <f t="shared" si="0"/>
        <v>123.8</v>
      </c>
    </row>
    <row r="70" spans="1:8" s="186" customFormat="1" ht="25.5">
      <c r="A70" s="306"/>
      <c r="B70" s="143" t="s">
        <v>208</v>
      </c>
      <c r="C70" s="144">
        <v>853</v>
      </c>
      <c r="D70" s="145" t="s">
        <v>106</v>
      </c>
      <c r="E70" s="145" t="s">
        <v>120</v>
      </c>
      <c r="F70" s="145" t="s">
        <v>217</v>
      </c>
      <c r="G70" s="145"/>
      <c r="H70" s="185">
        <f t="shared" si="0"/>
        <v>123.8</v>
      </c>
    </row>
    <row r="71" spans="1:8" s="186" customFormat="1" ht="76.5">
      <c r="A71" s="306"/>
      <c r="B71" s="259" t="s">
        <v>368</v>
      </c>
      <c r="C71" s="144">
        <v>853</v>
      </c>
      <c r="D71" s="145" t="s">
        <v>106</v>
      </c>
      <c r="E71" s="145" t="s">
        <v>120</v>
      </c>
      <c r="F71" s="145" t="s">
        <v>369</v>
      </c>
      <c r="G71" s="145"/>
      <c r="H71" s="185">
        <f t="shared" si="0"/>
        <v>123.8</v>
      </c>
    </row>
    <row r="72" spans="1:8" s="3" customFormat="1" ht="12" customHeight="1">
      <c r="A72" s="306"/>
      <c r="B72" s="149" t="s">
        <v>373</v>
      </c>
      <c r="C72" s="150">
        <v>853</v>
      </c>
      <c r="D72" s="145" t="s">
        <v>106</v>
      </c>
      <c r="E72" s="145" t="s">
        <v>120</v>
      </c>
      <c r="F72" s="145" t="s">
        <v>369</v>
      </c>
      <c r="G72" s="151" t="s">
        <v>156</v>
      </c>
      <c r="H72" s="190">
        <v>123.8</v>
      </c>
    </row>
    <row r="73" spans="1:8" ht="15" customHeight="1">
      <c r="A73" s="306"/>
      <c r="B73" s="179" t="s">
        <v>182</v>
      </c>
      <c r="C73" s="180">
        <v>853</v>
      </c>
      <c r="D73" s="191" t="s">
        <v>122</v>
      </c>
      <c r="E73" s="191" t="s">
        <v>118</v>
      </c>
      <c r="F73" s="191"/>
      <c r="G73" s="192"/>
      <c r="H73" s="193">
        <f>H74+H78+H80+H81</f>
        <v>119.4</v>
      </c>
    </row>
    <row r="74" spans="1:8" s="148" customFormat="1" ht="15" hidden="1" customHeight="1">
      <c r="A74" s="306"/>
      <c r="B74" s="143" t="s">
        <v>253</v>
      </c>
      <c r="C74" s="144">
        <v>853</v>
      </c>
      <c r="D74" s="145" t="s">
        <v>122</v>
      </c>
      <c r="E74" s="145" t="s">
        <v>118</v>
      </c>
      <c r="F74" s="145" t="s">
        <v>177</v>
      </c>
      <c r="G74" s="146"/>
      <c r="H74" s="147">
        <f>H75</f>
        <v>0</v>
      </c>
    </row>
    <row r="75" spans="1:8" s="148" customFormat="1" ht="25.5" hidden="1">
      <c r="A75" s="306"/>
      <c r="B75" s="143" t="s">
        <v>254</v>
      </c>
      <c r="C75" s="144">
        <v>853</v>
      </c>
      <c r="D75" s="145" t="s">
        <v>122</v>
      </c>
      <c r="E75" s="145" t="s">
        <v>118</v>
      </c>
      <c r="F75" s="145" t="s">
        <v>179</v>
      </c>
      <c r="G75" s="146"/>
      <c r="H75" s="147">
        <f>H76</f>
        <v>0</v>
      </c>
    </row>
    <row r="76" spans="1:8" s="148" customFormat="1" ht="12" hidden="1" customHeight="1">
      <c r="A76" s="306"/>
      <c r="B76" s="143" t="s">
        <v>180</v>
      </c>
      <c r="C76" s="144">
        <v>853</v>
      </c>
      <c r="D76" s="145" t="s">
        <v>122</v>
      </c>
      <c r="E76" s="145" t="s">
        <v>118</v>
      </c>
      <c r="F76" s="145" t="s">
        <v>181</v>
      </c>
      <c r="G76" s="146"/>
      <c r="H76" s="147">
        <f>H77</f>
        <v>0</v>
      </c>
    </row>
    <row r="77" spans="1:8" ht="20.25" hidden="1" customHeight="1">
      <c r="A77" s="306"/>
      <c r="B77" s="149" t="s">
        <v>239</v>
      </c>
      <c r="C77" s="150">
        <v>853</v>
      </c>
      <c r="D77" s="151" t="s">
        <v>122</v>
      </c>
      <c r="E77" s="151" t="s">
        <v>118</v>
      </c>
      <c r="F77" s="151" t="s">
        <v>181</v>
      </c>
      <c r="G77" s="152" t="s">
        <v>156</v>
      </c>
      <c r="H77" s="153"/>
    </row>
    <row r="78" spans="1:8" s="148" customFormat="1" ht="12.75" customHeight="1">
      <c r="A78" s="306"/>
      <c r="B78" s="143" t="s">
        <v>182</v>
      </c>
      <c r="C78" s="144">
        <v>853</v>
      </c>
      <c r="D78" s="145" t="s">
        <v>122</v>
      </c>
      <c r="E78" s="145" t="s">
        <v>118</v>
      </c>
      <c r="F78" s="145" t="s">
        <v>183</v>
      </c>
      <c r="G78" s="146"/>
      <c r="H78" s="147">
        <f>H79</f>
        <v>52.64</v>
      </c>
    </row>
    <row r="79" spans="1:8">
      <c r="A79" s="306"/>
      <c r="B79" s="149" t="s">
        <v>304</v>
      </c>
      <c r="C79" s="150">
        <v>853</v>
      </c>
      <c r="D79" s="151" t="s">
        <v>122</v>
      </c>
      <c r="E79" s="151" t="s">
        <v>118</v>
      </c>
      <c r="F79" s="151" t="s">
        <v>183</v>
      </c>
      <c r="G79" s="152" t="s">
        <v>156</v>
      </c>
      <c r="H79" s="153">
        <v>52.64</v>
      </c>
    </row>
    <row r="80" spans="1:8">
      <c r="A80" s="306"/>
      <c r="B80" s="149" t="s">
        <v>343</v>
      </c>
      <c r="C80" s="150">
        <v>853</v>
      </c>
      <c r="D80" s="151" t="s">
        <v>122</v>
      </c>
      <c r="E80" s="151" t="s">
        <v>118</v>
      </c>
      <c r="F80" s="151" t="s">
        <v>183</v>
      </c>
      <c r="G80" s="152" t="s">
        <v>342</v>
      </c>
      <c r="H80" s="153">
        <v>31.56</v>
      </c>
    </row>
    <row r="81" spans="1:8" s="148" customFormat="1" ht="25.5">
      <c r="A81" s="306"/>
      <c r="B81" s="143" t="s">
        <v>208</v>
      </c>
      <c r="C81" s="144">
        <v>853</v>
      </c>
      <c r="D81" s="145" t="s">
        <v>122</v>
      </c>
      <c r="E81" s="145" t="s">
        <v>118</v>
      </c>
      <c r="F81" s="145" t="s">
        <v>217</v>
      </c>
      <c r="G81" s="146"/>
      <c r="H81" s="147">
        <f>H82</f>
        <v>35.200000000000003</v>
      </c>
    </row>
    <row r="82" spans="1:8" s="148" customFormat="1" ht="40.5" customHeight="1">
      <c r="A82" s="306"/>
      <c r="B82" s="143" t="s">
        <v>256</v>
      </c>
      <c r="C82" s="144">
        <v>853</v>
      </c>
      <c r="D82" s="145" t="s">
        <v>122</v>
      </c>
      <c r="E82" s="145" t="s">
        <v>118</v>
      </c>
      <c r="F82" s="145" t="s">
        <v>224</v>
      </c>
      <c r="G82" s="146"/>
      <c r="H82" s="147">
        <f>H83</f>
        <v>35.200000000000003</v>
      </c>
    </row>
    <row r="83" spans="1:8">
      <c r="A83" s="306"/>
      <c r="B83" s="149" t="s">
        <v>308</v>
      </c>
      <c r="C83" s="150">
        <v>853</v>
      </c>
      <c r="D83" s="151" t="s">
        <v>122</v>
      </c>
      <c r="E83" s="151" t="s">
        <v>118</v>
      </c>
      <c r="F83" s="151" t="s">
        <v>224</v>
      </c>
      <c r="G83" s="152" t="s">
        <v>156</v>
      </c>
      <c r="H83" s="153">
        <v>35.200000000000003</v>
      </c>
    </row>
    <row r="84" spans="1:8" s="3" customFormat="1">
      <c r="A84" s="306"/>
      <c r="B84" s="170" t="s">
        <v>125</v>
      </c>
      <c r="C84" s="171">
        <v>853</v>
      </c>
      <c r="D84" s="275" t="s">
        <v>126</v>
      </c>
      <c r="E84" s="275"/>
      <c r="F84" s="171"/>
      <c r="G84" s="172"/>
      <c r="H84" s="137">
        <f>H85+H89</f>
        <v>3735.5</v>
      </c>
    </row>
    <row r="85" spans="1:8" s="198" customFormat="1" ht="13.5">
      <c r="A85" s="306"/>
      <c r="B85" s="194" t="s">
        <v>127</v>
      </c>
      <c r="C85" s="195">
        <v>853</v>
      </c>
      <c r="D85" s="191" t="s">
        <v>126</v>
      </c>
      <c r="E85" s="191" t="s">
        <v>101</v>
      </c>
      <c r="F85" s="196"/>
      <c r="G85" s="195"/>
      <c r="H85" s="197">
        <f>H86</f>
        <v>733</v>
      </c>
    </row>
    <row r="86" spans="1:8" s="198" customFormat="1">
      <c r="A86" s="306"/>
      <c r="B86" s="199" t="s">
        <v>184</v>
      </c>
      <c r="C86" s="161">
        <v>853</v>
      </c>
      <c r="D86" s="145" t="s">
        <v>126</v>
      </c>
      <c r="E86" s="145" t="s">
        <v>101</v>
      </c>
      <c r="F86" s="161" t="s">
        <v>185</v>
      </c>
      <c r="G86" s="161"/>
      <c r="H86" s="200">
        <f>H87</f>
        <v>733</v>
      </c>
    </row>
    <row r="87" spans="1:8" s="198" customFormat="1" ht="90.75" customHeight="1">
      <c r="A87" s="306"/>
      <c r="B87" s="201" t="s">
        <v>188</v>
      </c>
      <c r="C87" s="161">
        <v>853</v>
      </c>
      <c r="D87" s="145" t="s">
        <v>126</v>
      </c>
      <c r="E87" s="145" t="s">
        <v>101</v>
      </c>
      <c r="F87" s="145" t="s">
        <v>189</v>
      </c>
      <c r="G87" s="161"/>
      <c r="H87" s="200">
        <f>H88</f>
        <v>733</v>
      </c>
    </row>
    <row r="88" spans="1:8" customFormat="1" ht="15">
      <c r="A88" s="306"/>
      <c r="B88" s="149" t="s">
        <v>169</v>
      </c>
      <c r="C88" s="163">
        <v>853</v>
      </c>
      <c r="D88" s="151" t="s">
        <v>126</v>
      </c>
      <c r="E88" s="151" t="s">
        <v>101</v>
      </c>
      <c r="F88" s="151" t="s">
        <v>189</v>
      </c>
      <c r="G88" s="151" t="s">
        <v>170</v>
      </c>
      <c r="H88" s="202">
        <v>733</v>
      </c>
    </row>
    <row r="89" spans="1:8" customFormat="1" ht="15">
      <c r="A89" s="306"/>
      <c r="B89" s="138" t="s">
        <v>191</v>
      </c>
      <c r="C89" s="165">
        <v>853</v>
      </c>
      <c r="D89" s="154" t="s">
        <v>126</v>
      </c>
      <c r="E89" s="154" t="s">
        <v>106</v>
      </c>
      <c r="F89" s="154" t="s">
        <v>189</v>
      </c>
      <c r="G89" s="140"/>
      <c r="H89" s="203">
        <f>H90+H92+H97</f>
        <v>3002.5</v>
      </c>
    </row>
    <row r="90" spans="1:8" s="198" customFormat="1" ht="90.75" customHeight="1">
      <c r="A90" s="306"/>
      <c r="B90" s="199" t="s">
        <v>188</v>
      </c>
      <c r="C90" s="161">
        <v>853</v>
      </c>
      <c r="D90" s="145" t="s">
        <v>126</v>
      </c>
      <c r="E90" s="145" t="s">
        <v>106</v>
      </c>
      <c r="F90" s="145" t="s">
        <v>189</v>
      </c>
      <c r="G90" s="145"/>
      <c r="H90" s="200">
        <f>H91</f>
        <v>1770</v>
      </c>
    </row>
    <row r="91" spans="1:8" customFormat="1" ht="15">
      <c r="A91" s="306"/>
      <c r="B91" s="149" t="s">
        <v>169</v>
      </c>
      <c r="C91" s="163">
        <v>853</v>
      </c>
      <c r="D91" s="151" t="s">
        <v>126</v>
      </c>
      <c r="E91" s="151" t="s">
        <v>106</v>
      </c>
      <c r="F91" s="151" t="s">
        <v>189</v>
      </c>
      <c r="G91" s="151" t="s">
        <v>170</v>
      </c>
      <c r="H91" s="202">
        <v>1770</v>
      </c>
    </row>
    <row r="92" spans="1:8" s="207" customFormat="1" ht="13.5">
      <c r="A92" s="306"/>
      <c r="B92" s="186" t="s">
        <v>159</v>
      </c>
      <c r="C92" s="204">
        <v>853</v>
      </c>
      <c r="D92" s="205" t="s">
        <v>126</v>
      </c>
      <c r="E92" s="205" t="s">
        <v>106</v>
      </c>
      <c r="F92" s="205" t="s">
        <v>192</v>
      </c>
      <c r="G92" s="205"/>
      <c r="H92" s="206">
        <f>H93+H94+H96+H95</f>
        <v>1142.5</v>
      </c>
    </row>
    <row r="93" spans="1:8" customFormat="1" ht="25.5">
      <c r="A93" s="306"/>
      <c r="B93" s="149" t="s">
        <v>153</v>
      </c>
      <c r="C93" s="163">
        <v>853</v>
      </c>
      <c r="D93" s="151" t="s">
        <v>126</v>
      </c>
      <c r="E93" s="151" t="s">
        <v>106</v>
      </c>
      <c r="F93" s="151" t="s">
        <v>192</v>
      </c>
      <c r="G93" s="151" t="s">
        <v>154</v>
      </c>
      <c r="H93" s="202">
        <v>99.2</v>
      </c>
    </row>
    <row r="94" spans="1:8" customFormat="1" ht="15">
      <c r="A94" s="306"/>
      <c r="B94" s="149" t="s">
        <v>304</v>
      </c>
      <c r="C94" s="163">
        <v>853</v>
      </c>
      <c r="D94" s="151" t="s">
        <v>126</v>
      </c>
      <c r="E94" s="151" t="s">
        <v>106</v>
      </c>
      <c r="F94" s="151" t="s">
        <v>192</v>
      </c>
      <c r="G94" s="151" t="s">
        <v>156</v>
      </c>
      <c r="H94" s="202">
        <v>820</v>
      </c>
    </row>
    <row r="95" spans="1:8" customFormat="1" ht="15">
      <c r="A95" s="306"/>
      <c r="B95" s="149" t="s">
        <v>343</v>
      </c>
      <c r="C95" s="163">
        <v>853</v>
      </c>
      <c r="D95" s="151" t="s">
        <v>126</v>
      </c>
      <c r="E95" s="151" t="s">
        <v>106</v>
      </c>
      <c r="F95" s="151" t="s">
        <v>192</v>
      </c>
      <c r="G95" s="151" t="s">
        <v>342</v>
      </c>
      <c r="H95" s="202">
        <v>208.3</v>
      </c>
    </row>
    <row r="96" spans="1:8" customFormat="1" ht="15">
      <c r="A96" s="306"/>
      <c r="B96" s="149" t="s">
        <v>157</v>
      </c>
      <c r="C96" s="163">
        <v>853</v>
      </c>
      <c r="D96" s="151" t="s">
        <v>126</v>
      </c>
      <c r="E96" s="151" t="s">
        <v>106</v>
      </c>
      <c r="F96" s="151" t="s">
        <v>192</v>
      </c>
      <c r="G96" s="151" t="s">
        <v>158</v>
      </c>
      <c r="H96" s="202">
        <v>15</v>
      </c>
    </row>
    <row r="97" spans="1:8" s="198" customFormat="1" ht="25.5">
      <c r="A97" s="306"/>
      <c r="B97" s="143" t="s">
        <v>258</v>
      </c>
      <c r="C97" s="161">
        <v>853</v>
      </c>
      <c r="D97" s="145" t="s">
        <v>126</v>
      </c>
      <c r="E97" s="145" t="s">
        <v>106</v>
      </c>
      <c r="F97" s="145" t="s">
        <v>194</v>
      </c>
      <c r="G97" s="145"/>
      <c r="H97" s="200">
        <f>H98</f>
        <v>90</v>
      </c>
    </row>
    <row r="98" spans="1:8" customFormat="1" ht="15">
      <c r="A98" s="306"/>
      <c r="B98" s="149" t="s">
        <v>304</v>
      </c>
      <c r="C98" s="163">
        <v>853</v>
      </c>
      <c r="D98" s="151" t="s">
        <v>126</v>
      </c>
      <c r="E98" s="151" t="s">
        <v>106</v>
      </c>
      <c r="F98" s="151" t="s">
        <v>194</v>
      </c>
      <c r="G98" s="151" t="s">
        <v>156</v>
      </c>
      <c r="H98" s="202">
        <v>90</v>
      </c>
    </row>
    <row r="99" spans="1:8" s="3" customFormat="1" ht="14.25">
      <c r="A99" s="306"/>
      <c r="B99" s="174" t="s">
        <v>259</v>
      </c>
      <c r="C99" s="175">
        <v>853</v>
      </c>
      <c r="D99" s="178" t="s">
        <v>130</v>
      </c>
      <c r="E99" s="175"/>
      <c r="F99" s="178"/>
      <c r="G99" s="176"/>
      <c r="H99" s="208">
        <f>H100</f>
        <v>341.9</v>
      </c>
    </row>
    <row r="100" spans="1:8">
      <c r="A100" s="306"/>
      <c r="B100" s="138" t="s">
        <v>131</v>
      </c>
      <c r="C100" s="139">
        <v>853</v>
      </c>
      <c r="D100" s="154" t="s">
        <v>130</v>
      </c>
      <c r="E100" s="154" t="s">
        <v>101</v>
      </c>
      <c r="F100" s="140"/>
      <c r="G100" s="141"/>
      <c r="H100" s="142">
        <f>H103</f>
        <v>341.9</v>
      </c>
    </row>
    <row r="101" spans="1:8" s="148" customFormat="1" ht="13.5" customHeight="1">
      <c r="A101" s="306"/>
      <c r="B101" s="209" t="s">
        <v>260</v>
      </c>
      <c r="C101" s="144">
        <v>853</v>
      </c>
      <c r="D101" s="145" t="s">
        <v>130</v>
      </c>
      <c r="E101" s="145" t="s">
        <v>101</v>
      </c>
      <c r="F101" s="145" t="s">
        <v>209</v>
      </c>
      <c r="G101" s="146"/>
      <c r="H101" s="147">
        <f>H102</f>
        <v>341.9</v>
      </c>
    </row>
    <row r="102" spans="1:8" s="148" customFormat="1" ht="25.5">
      <c r="A102" s="306"/>
      <c r="B102" s="143" t="s">
        <v>261</v>
      </c>
      <c r="C102" s="144">
        <v>853</v>
      </c>
      <c r="D102" s="145" t="s">
        <v>130</v>
      </c>
      <c r="E102" s="145" t="s">
        <v>101</v>
      </c>
      <c r="F102" s="145" t="s">
        <v>209</v>
      </c>
      <c r="G102" s="146"/>
      <c r="H102" s="147">
        <f>H103</f>
        <v>341.9</v>
      </c>
    </row>
    <row r="103" spans="1:8" s="148" customFormat="1">
      <c r="A103" s="306"/>
      <c r="B103" s="210" t="s">
        <v>262</v>
      </c>
      <c r="C103" s="211">
        <v>853</v>
      </c>
      <c r="D103" s="145" t="s">
        <v>130</v>
      </c>
      <c r="E103" s="145" t="s">
        <v>101</v>
      </c>
      <c r="F103" s="145" t="s">
        <v>225</v>
      </c>
      <c r="G103" s="146"/>
      <c r="H103" s="147">
        <f>H104</f>
        <v>341.9</v>
      </c>
    </row>
    <row r="104" spans="1:8" ht="38.25">
      <c r="A104" s="306"/>
      <c r="B104" s="149" t="s">
        <v>263</v>
      </c>
      <c r="C104" s="150">
        <v>853</v>
      </c>
      <c r="D104" s="151" t="s">
        <v>130</v>
      </c>
      <c r="E104" s="151" t="s">
        <v>101</v>
      </c>
      <c r="F104" s="151" t="s">
        <v>225</v>
      </c>
      <c r="G104" s="152" t="s">
        <v>264</v>
      </c>
      <c r="H104" s="153">
        <v>341.9</v>
      </c>
    </row>
    <row r="105" spans="1:8" s="212" customFormat="1" ht="14.25">
      <c r="A105" s="306"/>
      <c r="B105" s="174" t="s">
        <v>265</v>
      </c>
      <c r="C105" s="175">
        <v>853</v>
      </c>
      <c r="D105" s="178" t="s">
        <v>110</v>
      </c>
      <c r="E105" s="175"/>
      <c r="F105" s="178"/>
      <c r="G105" s="176"/>
      <c r="H105" s="208">
        <f>H106</f>
        <v>35.1</v>
      </c>
    </row>
    <row r="106" spans="1:8">
      <c r="A106" s="306"/>
      <c r="B106" s="138" t="s">
        <v>133</v>
      </c>
      <c r="C106" s="139">
        <v>853</v>
      </c>
      <c r="D106" s="154" t="s">
        <v>110</v>
      </c>
      <c r="E106" s="154" t="s">
        <v>101</v>
      </c>
      <c r="F106" s="154"/>
      <c r="G106" s="141"/>
      <c r="H106" s="142">
        <f>H107</f>
        <v>35.1</v>
      </c>
    </row>
    <row r="107" spans="1:8" s="148" customFormat="1" ht="38.25">
      <c r="A107" s="306"/>
      <c r="B107" s="210" t="s">
        <v>300</v>
      </c>
      <c r="C107" s="211">
        <v>853</v>
      </c>
      <c r="D107" s="145" t="s">
        <v>110</v>
      </c>
      <c r="E107" s="145" t="s">
        <v>101</v>
      </c>
      <c r="F107" s="145" t="s">
        <v>196</v>
      </c>
      <c r="G107" s="146"/>
      <c r="H107" s="213">
        <f>H110</f>
        <v>35.1</v>
      </c>
    </row>
    <row r="108" spans="1:8" s="148" customFormat="1" ht="25.5">
      <c r="A108" s="306"/>
      <c r="B108" s="210" t="s">
        <v>267</v>
      </c>
      <c r="C108" s="211">
        <v>853</v>
      </c>
      <c r="D108" s="145" t="s">
        <v>110</v>
      </c>
      <c r="E108" s="145" t="s">
        <v>101</v>
      </c>
      <c r="F108" s="145" t="s">
        <v>268</v>
      </c>
      <c r="G108" s="146"/>
      <c r="H108" s="213">
        <f>H109</f>
        <v>35.1</v>
      </c>
    </row>
    <row r="109" spans="1:8" s="148" customFormat="1" ht="25.5">
      <c r="A109" s="306"/>
      <c r="B109" s="210" t="s">
        <v>269</v>
      </c>
      <c r="C109" s="211">
        <v>853</v>
      </c>
      <c r="D109" s="145" t="s">
        <v>110</v>
      </c>
      <c r="E109" s="145" t="s">
        <v>101</v>
      </c>
      <c r="F109" s="145" t="s">
        <v>199</v>
      </c>
      <c r="G109" s="146"/>
      <c r="H109" s="213">
        <f>H110</f>
        <v>35.1</v>
      </c>
    </row>
    <row r="110" spans="1:8">
      <c r="A110" s="306"/>
      <c r="B110" s="149" t="s">
        <v>304</v>
      </c>
      <c r="C110" s="150">
        <v>853</v>
      </c>
      <c r="D110" s="151" t="s">
        <v>110</v>
      </c>
      <c r="E110" s="151" t="s">
        <v>101</v>
      </c>
      <c r="F110" s="151" t="s">
        <v>199</v>
      </c>
      <c r="G110" s="152" t="s">
        <v>156</v>
      </c>
      <c r="H110" s="153">
        <v>35.1</v>
      </c>
    </row>
    <row r="111" spans="1:8" ht="25.5">
      <c r="A111" s="214"/>
      <c r="B111" s="128" t="s">
        <v>271</v>
      </c>
      <c r="C111" s="129">
        <v>853</v>
      </c>
      <c r="D111" s="274"/>
      <c r="E111" s="274"/>
      <c r="F111" s="130"/>
      <c r="G111" s="131"/>
      <c r="H111" s="132">
        <f>H112</f>
        <v>1929.3</v>
      </c>
    </row>
    <row r="112" spans="1:8">
      <c r="A112" s="214"/>
      <c r="B112" s="174" t="s">
        <v>233</v>
      </c>
      <c r="C112" s="175">
        <v>853</v>
      </c>
      <c r="D112" s="275" t="s">
        <v>101</v>
      </c>
      <c r="E112" s="135"/>
      <c r="F112" s="135"/>
      <c r="G112" s="136"/>
      <c r="H112" s="137">
        <f>H113</f>
        <v>1929.3</v>
      </c>
    </row>
    <row r="113" spans="1:8">
      <c r="A113" s="214"/>
      <c r="B113" s="138" t="s">
        <v>111</v>
      </c>
      <c r="C113" s="139">
        <v>853</v>
      </c>
      <c r="D113" s="154" t="s">
        <v>101</v>
      </c>
      <c r="E113" s="154" t="s">
        <v>112</v>
      </c>
      <c r="F113" s="154"/>
      <c r="G113" s="141"/>
      <c r="H113" s="155">
        <f>H114</f>
        <v>1929.3</v>
      </c>
    </row>
    <row r="114" spans="1:8" ht="25.5">
      <c r="A114" s="214"/>
      <c r="B114" s="156" t="s">
        <v>141</v>
      </c>
      <c r="C114" s="144">
        <v>853</v>
      </c>
      <c r="D114" s="145" t="s">
        <v>101</v>
      </c>
      <c r="E114" s="145" t="s">
        <v>112</v>
      </c>
      <c r="F114" s="145" t="s">
        <v>142</v>
      </c>
      <c r="G114" s="146"/>
      <c r="H114" s="157">
        <f>H115</f>
        <v>1929.3</v>
      </c>
    </row>
    <row r="115" spans="1:8" ht="25.5">
      <c r="A115" s="214"/>
      <c r="B115" s="143" t="s">
        <v>145</v>
      </c>
      <c r="C115" s="144">
        <v>853</v>
      </c>
      <c r="D115" s="145" t="s">
        <v>101</v>
      </c>
      <c r="E115" s="145" t="s">
        <v>112</v>
      </c>
      <c r="F115" s="145" t="s">
        <v>144</v>
      </c>
      <c r="G115" s="146"/>
      <c r="H115" s="157">
        <f>H116</f>
        <v>1929.3</v>
      </c>
    </row>
    <row r="116" spans="1:8" ht="25.5">
      <c r="A116" s="214"/>
      <c r="B116" s="259" t="s">
        <v>159</v>
      </c>
      <c r="C116" s="144">
        <v>853</v>
      </c>
      <c r="D116" s="145" t="s">
        <v>101</v>
      </c>
      <c r="E116" s="145" t="s">
        <v>112</v>
      </c>
      <c r="F116" s="145" t="s">
        <v>160</v>
      </c>
      <c r="G116" s="146"/>
      <c r="H116" s="157">
        <f>SUM(H117:H126)</f>
        <v>1929.3</v>
      </c>
    </row>
    <row r="117" spans="1:8">
      <c r="A117" s="214"/>
      <c r="B117" s="149" t="s">
        <v>161</v>
      </c>
      <c r="C117" s="144">
        <v>853</v>
      </c>
      <c r="D117" s="151" t="s">
        <v>101</v>
      </c>
      <c r="E117" s="151" t="s">
        <v>112</v>
      </c>
      <c r="F117" s="151" t="s">
        <v>160</v>
      </c>
      <c r="G117" s="152" t="s">
        <v>162</v>
      </c>
      <c r="H117" s="158">
        <v>991.6</v>
      </c>
    </row>
    <row r="118" spans="1:8" ht="39" customHeight="1">
      <c r="A118" s="214"/>
      <c r="B118" s="149" t="s">
        <v>163</v>
      </c>
      <c r="C118" s="144">
        <v>853</v>
      </c>
      <c r="D118" s="151" t="s">
        <v>101</v>
      </c>
      <c r="E118" s="151" t="s">
        <v>112</v>
      </c>
      <c r="F118" s="151" t="s">
        <v>160</v>
      </c>
      <c r="G118" s="152" t="s">
        <v>164</v>
      </c>
      <c r="H118" s="158">
        <v>299.5</v>
      </c>
    </row>
    <row r="119" spans="1:8" ht="25.5">
      <c r="A119" s="214"/>
      <c r="B119" s="149" t="s">
        <v>153</v>
      </c>
      <c r="C119" s="144">
        <v>853</v>
      </c>
      <c r="D119" s="151" t="s">
        <v>101</v>
      </c>
      <c r="E119" s="151" t="s">
        <v>112</v>
      </c>
      <c r="F119" s="151" t="s">
        <v>160</v>
      </c>
      <c r="G119" s="152" t="s">
        <v>154</v>
      </c>
      <c r="H119" s="158">
        <v>152.69999999999999</v>
      </c>
    </row>
    <row r="120" spans="1:8" ht="25.5" hidden="1">
      <c r="A120" s="214"/>
      <c r="B120" s="149" t="s">
        <v>237</v>
      </c>
      <c r="C120" s="144">
        <v>853</v>
      </c>
      <c r="D120" s="151" t="s">
        <v>101</v>
      </c>
      <c r="E120" s="151" t="s">
        <v>106</v>
      </c>
      <c r="F120" s="151" t="s">
        <v>160</v>
      </c>
      <c r="G120" s="152" t="s">
        <v>154</v>
      </c>
      <c r="H120" s="158"/>
    </row>
    <row r="121" spans="1:8">
      <c r="A121" s="214"/>
      <c r="B121" s="149" t="s">
        <v>304</v>
      </c>
      <c r="C121" s="144">
        <v>853</v>
      </c>
      <c r="D121" s="151" t="s">
        <v>101</v>
      </c>
      <c r="E121" s="151" t="s">
        <v>112</v>
      </c>
      <c r="F121" s="151" t="s">
        <v>160</v>
      </c>
      <c r="G121" s="152" t="s">
        <v>156</v>
      </c>
      <c r="H121" s="158">
        <v>431.7</v>
      </c>
    </row>
    <row r="122" spans="1:8">
      <c r="A122" s="214"/>
      <c r="B122" s="149" t="s">
        <v>343</v>
      </c>
      <c r="C122" s="144">
        <v>853</v>
      </c>
      <c r="D122" s="151" t="s">
        <v>101</v>
      </c>
      <c r="E122" s="151" t="s">
        <v>112</v>
      </c>
      <c r="F122" s="151" t="s">
        <v>160</v>
      </c>
      <c r="G122" s="152" t="s">
        <v>342</v>
      </c>
      <c r="H122" s="158">
        <v>38</v>
      </c>
    </row>
    <row r="123" spans="1:8" ht="25.5">
      <c r="A123" s="214"/>
      <c r="B123" s="149" t="s">
        <v>165</v>
      </c>
      <c r="C123" s="144">
        <v>853</v>
      </c>
      <c r="D123" s="151" t="s">
        <v>101</v>
      </c>
      <c r="E123" s="151" t="s">
        <v>112</v>
      </c>
      <c r="F123" s="151" t="s">
        <v>160</v>
      </c>
      <c r="G123" s="152" t="s">
        <v>166</v>
      </c>
      <c r="H123" s="158">
        <v>3.6</v>
      </c>
    </row>
    <row r="124" spans="1:8" ht="13.5" customHeight="1">
      <c r="A124" s="214"/>
      <c r="B124" s="149" t="s">
        <v>157</v>
      </c>
      <c r="C124" s="144">
        <v>853</v>
      </c>
      <c r="D124" s="151" t="s">
        <v>101</v>
      </c>
      <c r="E124" s="151" t="s">
        <v>112</v>
      </c>
      <c r="F124" s="151" t="s">
        <v>160</v>
      </c>
      <c r="G124" s="152" t="s">
        <v>158</v>
      </c>
      <c r="H124" s="153">
        <v>12.2</v>
      </c>
    </row>
    <row r="125" spans="1:8" hidden="1">
      <c r="A125" s="214"/>
      <c r="B125" s="138" t="s">
        <v>242</v>
      </c>
      <c r="C125" s="144">
        <v>853</v>
      </c>
      <c r="D125" s="151" t="s">
        <v>101</v>
      </c>
      <c r="E125" s="151" t="s">
        <v>112</v>
      </c>
      <c r="F125" s="151" t="s">
        <v>160</v>
      </c>
      <c r="G125" s="152"/>
      <c r="H125" s="153"/>
    </row>
    <row r="126" spans="1:8" hidden="1">
      <c r="A126" s="214"/>
      <c r="B126" s="168" t="s">
        <v>214</v>
      </c>
      <c r="C126" s="144">
        <v>853</v>
      </c>
      <c r="D126" s="151" t="s">
        <v>101</v>
      </c>
      <c r="E126" s="151" t="s">
        <v>112</v>
      </c>
      <c r="F126" s="151" t="s">
        <v>160</v>
      </c>
      <c r="G126" s="152" t="s">
        <v>215</v>
      </c>
      <c r="H126" s="158">
        <v>0</v>
      </c>
    </row>
    <row r="127" spans="1:8" ht="12.75" customHeight="1">
      <c r="A127" s="304" t="s">
        <v>134</v>
      </c>
      <c r="B127" s="305"/>
      <c r="C127" s="273"/>
      <c r="D127" s="16"/>
      <c r="E127" s="16"/>
      <c r="F127" s="16"/>
      <c r="G127" s="16"/>
      <c r="H127" s="216">
        <f>H111+H12</f>
        <v>9285.2999999999993</v>
      </c>
    </row>
  </sheetData>
  <mergeCells count="11">
    <mergeCell ref="A127:B127"/>
    <mergeCell ref="A12:A110"/>
    <mergeCell ref="A7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56000000000000005" right="0.11" top="0.17" bottom="0.18" header="0.16" footer="0.16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29"/>
  <sheetViews>
    <sheetView topLeftCell="A114" workbookViewId="0">
      <selection activeCell="L121" sqref="L121"/>
    </sheetView>
  </sheetViews>
  <sheetFormatPr defaultRowHeight="12.75"/>
  <cols>
    <col min="1" max="1" width="3.5703125" style="1" customWidth="1"/>
    <col min="2" max="2" width="40.85546875" style="1" customWidth="1"/>
    <col min="3" max="3" width="5.85546875" style="4" customWidth="1"/>
    <col min="4" max="4" width="5" style="1" customWidth="1"/>
    <col min="5" max="5" width="5.7109375" style="1" customWidth="1"/>
    <col min="6" max="6" width="12.42578125" style="1" customWidth="1"/>
    <col min="7" max="7" width="6.85546875" style="1" customWidth="1"/>
    <col min="8" max="8" width="8" style="1" customWidth="1"/>
    <col min="9" max="9" width="8.7109375" style="1" customWidth="1"/>
    <col min="10" max="256" width="9.140625" style="1"/>
    <col min="257" max="257" width="5" style="1" customWidth="1"/>
    <col min="258" max="258" width="44.5703125" style="1" customWidth="1"/>
    <col min="259" max="259" width="7.5703125" style="1" customWidth="1"/>
    <col min="260" max="260" width="7" style="1" customWidth="1"/>
    <col min="261" max="261" width="6.42578125" style="1" customWidth="1"/>
    <col min="262" max="262" width="13" style="1" customWidth="1"/>
    <col min="263" max="263" width="7.85546875" style="1" customWidth="1"/>
    <col min="264" max="264" width="10" style="1" customWidth="1"/>
    <col min="265" max="265" width="10.42578125" style="1" bestFit="1" customWidth="1"/>
    <col min="266" max="512" width="9.140625" style="1"/>
    <col min="513" max="513" width="5" style="1" customWidth="1"/>
    <col min="514" max="514" width="44.5703125" style="1" customWidth="1"/>
    <col min="515" max="515" width="7.5703125" style="1" customWidth="1"/>
    <col min="516" max="516" width="7" style="1" customWidth="1"/>
    <col min="517" max="517" width="6.42578125" style="1" customWidth="1"/>
    <col min="518" max="518" width="13" style="1" customWidth="1"/>
    <col min="519" max="519" width="7.85546875" style="1" customWidth="1"/>
    <col min="520" max="520" width="10" style="1" customWidth="1"/>
    <col min="521" max="521" width="10.42578125" style="1" bestFit="1" customWidth="1"/>
    <col min="522" max="768" width="9.140625" style="1"/>
    <col min="769" max="769" width="5" style="1" customWidth="1"/>
    <col min="770" max="770" width="44.5703125" style="1" customWidth="1"/>
    <col min="771" max="771" width="7.5703125" style="1" customWidth="1"/>
    <col min="772" max="772" width="7" style="1" customWidth="1"/>
    <col min="773" max="773" width="6.42578125" style="1" customWidth="1"/>
    <col min="774" max="774" width="13" style="1" customWidth="1"/>
    <col min="775" max="775" width="7.85546875" style="1" customWidth="1"/>
    <col min="776" max="776" width="10" style="1" customWidth="1"/>
    <col min="777" max="777" width="10.42578125" style="1" bestFit="1" customWidth="1"/>
    <col min="778" max="1024" width="9.140625" style="1"/>
    <col min="1025" max="1025" width="5" style="1" customWidth="1"/>
    <col min="1026" max="1026" width="44.5703125" style="1" customWidth="1"/>
    <col min="1027" max="1027" width="7.5703125" style="1" customWidth="1"/>
    <col min="1028" max="1028" width="7" style="1" customWidth="1"/>
    <col min="1029" max="1029" width="6.42578125" style="1" customWidth="1"/>
    <col min="1030" max="1030" width="13" style="1" customWidth="1"/>
    <col min="1031" max="1031" width="7.85546875" style="1" customWidth="1"/>
    <col min="1032" max="1032" width="10" style="1" customWidth="1"/>
    <col min="1033" max="1033" width="10.42578125" style="1" bestFit="1" customWidth="1"/>
    <col min="1034" max="1280" width="9.140625" style="1"/>
    <col min="1281" max="1281" width="5" style="1" customWidth="1"/>
    <col min="1282" max="1282" width="44.5703125" style="1" customWidth="1"/>
    <col min="1283" max="1283" width="7.5703125" style="1" customWidth="1"/>
    <col min="1284" max="1284" width="7" style="1" customWidth="1"/>
    <col min="1285" max="1285" width="6.42578125" style="1" customWidth="1"/>
    <col min="1286" max="1286" width="13" style="1" customWidth="1"/>
    <col min="1287" max="1287" width="7.85546875" style="1" customWidth="1"/>
    <col min="1288" max="1288" width="10" style="1" customWidth="1"/>
    <col min="1289" max="1289" width="10.42578125" style="1" bestFit="1" customWidth="1"/>
    <col min="1290" max="1536" width="9.140625" style="1"/>
    <col min="1537" max="1537" width="5" style="1" customWidth="1"/>
    <col min="1538" max="1538" width="44.5703125" style="1" customWidth="1"/>
    <col min="1539" max="1539" width="7.5703125" style="1" customWidth="1"/>
    <col min="1540" max="1540" width="7" style="1" customWidth="1"/>
    <col min="1541" max="1541" width="6.42578125" style="1" customWidth="1"/>
    <col min="1542" max="1542" width="13" style="1" customWidth="1"/>
    <col min="1543" max="1543" width="7.85546875" style="1" customWidth="1"/>
    <col min="1544" max="1544" width="10" style="1" customWidth="1"/>
    <col min="1545" max="1545" width="10.42578125" style="1" bestFit="1" customWidth="1"/>
    <col min="1546" max="1792" width="9.140625" style="1"/>
    <col min="1793" max="1793" width="5" style="1" customWidth="1"/>
    <col min="1794" max="1794" width="44.5703125" style="1" customWidth="1"/>
    <col min="1795" max="1795" width="7.5703125" style="1" customWidth="1"/>
    <col min="1796" max="1796" width="7" style="1" customWidth="1"/>
    <col min="1797" max="1797" width="6.42578125" style="1" customWidth="1"/>
    <col min="1798" max="1798" width="13" style="1" customWidth="1"/>
    <col min="1799" max="1799" width="7.85546875" style="1" customWidth="1"/>
    <col min="1800" max="1800" width="10" style="1" customWidth="1"/>
    <col min="1801" max="1801" width="10.42578125" style="1" bestFit="1" customWidth="1"/>
    <col min="1802" max="2048" width="9.140625" style="1"/>
    <col min="2049" max="2049" width="5" style="1" customWidth="1"/>
    <col min="2050" max="2050" width="44.5703125" style="1" customWidth="1"/>
    <col min="2051" max="2051" width="7.5703125" style="1" customWidth="1"/>
    <col min="2052" max="2052" width="7" style="1" customWidth="1"/>
    <col min="2053" max="2053" width="6.42578125" style="1" customWidth="1"/>
    <col min="2054" max="2054" width="13" style="1" customWidth="1"/>
    <col min="2055" max="2055" width="7.85546875" style="1" customWidth="1"/>
    <col min="2056" max="2056" width="10" style="1" customWidth="1"/>
    <col min="2057" max="2057" width="10.42578125" style="1" bestFit="1" customWidth="1"/>
    <col min="2058" max="2304" width="9.140625" style="1"/>
    <col min="2305" max="2305" width="5" style="1" customWidth="1"/>
    <col min="2306" max="2306" width="44.5703125" style="1" customWidth="1"/>
    <col min="2307" max="2307" width="7.5703125" style="1" customWidth="1"/>
    <col min="2308" max="2308" width="7" style="1" customWidth="1"/>
    <col min="2309" max="2309" width="6.42578125" style="1" customWidth="1"/>
    <col min="2310" max="2310" width="13" style="1" customWidth="1"/>
    <col min="2311" max="2311" width="7.85546875" style="1" customWidth="1"/>
    <col min="2312" max="2312" width="10" style="1" customWidth="1"/>
    <col min="2313" max="2313" width="10.42578125" style="1" bestFit="1" customWidth="1"/>
    <col min="2314" max="2560" width="9.140625" style="1"/>
    <col min="2561" max="2561" width="5" style="1" customWidth="1"/>
    <col min="2562" max="2562" width="44.5703125" style="1" customWidth="1"/>
    <col min="2563" max="2563" width="7.5703125" style="1" customWidth="1"/>
    <col min="2564" max="2564" width="7" style="1" customWidth="1"/>
    <col min="2565" max="2565" width="6.42578125" style="1" customWidth="1"/>
    <col min="2566" max="2566" width="13" style="1" customWidth="1"/>
    <col min="2567" max="2567" width="7.85546875" style="1" customWidth="1"/>
    <col min="2568" max="2568" width="10" style="1" customWidth="1"/>
    <col min="2569" max="2569" width="10.42578125" style="1" bestFit="1" customWidth="1"/>
    <col min="2570" max="2816" width="9.140625" style="1"/>
    <col min="2817" max="2817" width="5" style="1" customWidth="1"/>
    <col min="2818" max="2818" width="44.5703125" style="1" customWidth="1"/>
    <col min="2819" max="2819" width="7.5703125" style="1" customWidth="1"/>
    <col min="2820" max="2820" width="7" style="1" customWidth="1"/>
    <col min="2821" max="2821" width="6.42578125" style="1" customWidth="1"/>
    <col min="2822" max="2822" width="13" style="1" customWidth="1"/>
    <col min="2823" max="2823" width="7.85546875" style="1" customWidth="1"/>
    <col min="2824" max="2824" width="10" style="1" customWidth="1"/>
    <col min="2825" max="2825" width="10.42578125" style="1" bestFit="1" customWidth="1"/>
    <col min="2826" max="3072" width="9.140625" style="1"/>
    <col min="3073" max="3073" width="5" style="1" customWidth="1"/>
    <col min="3074" max="3074" width="44.5703125" style="1" customWidth="1"/>
    <col min="3075" max="3075" width="7.5703125" style="1" customWidth="1"/>
    <col min="3076" max="3076" width="7" style="1" customWidth="1"/>
    <col min="3077" max="3077" width="6.42578125" style="1" customWidth="1"/>
    <col min="3078" max="3078" width="13" style="1" customWidth="1"/>
    <col min="3079" max="3079" width="7.85546875" style="1" customWidth="1"/>
    <col min="3080" max="3080" width="10" style="1" customWidth="1"/>
    <col min="3081" max="3081" width="10.42578125" style="1" bestFit="1" customWidth="1"/>
    <col min="3082" max="3328" width="9.140625" style="1"/>
    <col min="3329" max="3329" width="5" style="1" customWidth="1"/>
    <col min="3330" max="3330" width="44.5703125" style="1" customWidth="1"/>
    <col min="3331" max="3331" width="7.5703125" style="1" customWidth="1"/>
    <col min="3332" max="3332" width="7" style="1" customWidth="1"/>
    <col min="3333" max="3333" width="6.42578125" style="1" customWidth="1"/>
    <col min="3334" max="3334" width="13" style="1" customWidth="1"/>
    <col min="3335" max="3335" width="7.85546875" style="1" customWidth="1"/>
    <col min="3336" max="3336" width="10" style="1" customWidth="1"/>
    <col min="3337" max="3337" width="10.42578125" style="1" bestFit="1" customWidth="1"/>
    <col min="3338" max="3584" width="9.140625" style="1"/>
    <col min="3585" max="3585" width="5" style="1" customWidth="1"/>
    <col min="3586" max="3586" width="44.5703125" style="1" customWidth="1"/>
    <col min="3587" max="3587" width="7.5703125" style="1" customWidth="1"/>
    <col min="3588" max="3588" width="7" style="1" customWidth="1"/>
    <col min="3589" max="3589" width="6.42578125" style="1" customWidth="1"/>
    <col min="3590" max="3590" width="13" style="1" customWidth="1"/>
    <col min="3591" max="3591" width="7.85546875" style="1" customWidth="1"/>
    <col min="3592" max="3592" width="10" style="1" customWidth="1"/>
    <col min="3593" max="3593" width="10.42578125" style="1" bestFit="1" customWidth="1"/>
    <col min="3594" max="3840" width="9.140625" style="1"/>
    <col min="3841" max="3841" width="5" style="1" customWidth="1"/>
    <col min="3842" max="3842" width="44.5703125" style="1" customWidth="1"/>
    <col min="3843" max="3843" width="7.5703125" style="1" customWidth="1"/>
    <col min="3844" max="3844" width="7" style="1" customWidth="1"/>
    <col min="3845" max="3845" width="6.42578125" style="1" customWidth="1"/>
    <col min="3846" max="3846" width="13" style="1" customWidth="1"/>
    <col min="3847" max="3847" width="7.85546875" style="1" customWidth="1"/>
    <col min="3848" max="3848" width="10" style="1" customWidth="1"/>
    <col min="3849" max="3849" width="10.42578125" style="1" bestFit="1" customWidth="1"/>
    <col min="3850" max="4096" width="9.140625" style="1"/>
    <col min="4097" max="4097" width="5" style="1" customWidth="1"/>
    <col min="4098" max="4098" width="44.5703125" style="1" customWidth="1"/>
    <col min="4099" max="4099" width="7.5703125" style="1" customWidth="1"/>
    <col min="4100" max="4100" width="7" style="1" customWidth="1"/>
    <col min="4101" max="4101" width="6.42578125" style="1" customWidth="1"/>
    <col min="4102" max="4102" width="13" style="1" customWidth="1"/>
    <col min="4103" max="4103" width="7.85546875" style="1" customWidth="1"/>
    <col min="4104" max="4104" width="10" style="1" customWidth="1"/>
    <col min="4105" max="4105" width="10.42578125" style="1" bestFit="1" customWidth="1"/>
    <col min="4106" max="4352" width="9.140625" style="1"/>
    <col min="4353" max="4353" width="5" style="1" customWidth="1"/>
    <col min="4354" max="4354" width="44.5703125" style="1" customWidth="1"/>
    <col min="4355" max="4355" width="7.5703125" style="1" customWidth="1"/>
    <col min="4356" max="4356" width="7" style="1" customWidth="1"/>
    <col min="4357" max="4357" width="6.42578125" style="1" customWidth="1"/>
    <col min="4358" max="4358" width="13" style="1" customWidth="1"/>
    <col min="4359" max="4359" width="7.85546875" style="1" customWidth="1"/>
    <col min="4360" max="4360" width="10" style="1" customWidth="1"/>
    <col min="4361" max="4361" width="10.42578125" style="1" bestFit="1" customWidth="1"/>
    <col min="4362" max="4608" width="9.140625" style="1"/>
    <col min="4609" max="4609" width="5" style="1" customWidth="1"/>
    <col min="4610" max="4610" width="44.5703125" style="1" customWidth="1"/>
    <col min="4611" max="4611" width="7.5703125" style="1" customWidth="1"/>
    <col min="4612" max="4612" width="7" style="1" customWidth="1"/>
    <col min="4613" max="4613" width="6.42578125" style="1" customWidth="1"/>
    <col min="4614" max="4614" width="13" style="1" customWidth="1"/>
    <col min="4615" max="4615" width="7.85546875" style="1" customWidth="1"/>
    <col min="4616" max="4616" width="10" style="1" customWidth="1"/>
    <col min="4617" max="4617" width="10.42578125" style="1" bestFit="1" customWidth="1"/>
    <col min="4618" max="4864" width="9.140625" style="1"/>
    <col min="4865" max="4865" width="5" style="1" customWidth="1"/>
    <col min="4866" max="4866" width="44.5703125" style="1" customWidth="1"/>
    <col min="4867" max="4867" width="7.5703125" style="1" customWidth="1"/>
    <col min="4868" max="4868" width="7" style="1" customWidth="1"/>
    <col min="4869" max="4869" width="6.42578125" style="1" customWidth="1"/>
    <col min="4870" max="4870" width="13" style="1" customWidth="1"/>
    <col min="4871" max="4871" width="7.85546875" style="1" customWidth="1"/>
    <col min="4872" max="4872" width="10" style="1" customWidth="1"/>
    <col min="4873" max="4873" width="10.42578125" style="1" bestFit="1" customWidth="1"/>
    <col min="4874" max="5120" width="9.140625" style="1"/>
    <col min="5121" max="5121" width="5" style="1" customWidth="1"/>
    <col min="5122" max="5122" width="44.5703125" style="1" customWidth="1"/>
    <col min="5123" max="5123" width="7.5703125" style="1" customWidth="1"/>
    <col min="5124" max="5124" width="7" style="1" customWidth="1"/>
    <col min="5125" max="5125" width="6.42578125" style="1" customWidth="1"/>
    <col min="5126" max="5126" width="13" style="1" customWidth="1"/>
    <col min="5127" max="5127" width="7.85546875" style="1" customWidth="1"/>
    <col min="5128" max="5128" width="10" style="1" customWidth="1"/>
    <col min="5129" max="5129" width="10.42578125" style="1" bestFit="1" customWidth="1"/>
    <col min="5130" max="5376" width="9.140625" style="1"/>
    <col min="5377" max="5377" width="5" style="1" customWidth="1"/>
    <col min="5378" max="5378" width="44.5703125" style="1" customWidth="1"/>
    <col min="5379" max="5379" width="7.5703125" style="1" customWidth="1"/>
    <col min="5380" max="5380" width="7" style="1" customWidth="1"/>
    <col min="5381" max="5381" width="6.42578125" style="1" customWidth="1"/>
    <col min="5382" max="5382" width="13" style="1" customWidth="1"/>
    <col min="5383" max="5383" width="7.85546875" style="1" customWidth="1"/>
    <col min="5384" max="5384" width="10" style="1" customWidth="1"/>
    <col min="5385" max="5385" width="10.42578125" style="1" bestFit="1" customWidth="1"/>
    <col min="5386" max="5632" width="9.140625" style="1"/>
    <col min="5633" max="5633" width="5" style="1" customWidth="1"/>
    <col min="5634" max="5634" width="44.5703125" style="1" customWidth="1"/>
    <col min="5635" max="5635" width="7.5703125" style="1" customWidth="1"/>
    <col min="5636" max="5636" width="7" style="1" customWidth="1"/>
    <col min="5637" max="5637" width="6.42578125" style="1" customWidth="1"/>
    <col min="5638" max="5638" width="13" style="1" customWidth="1"/>
    <col min="5639" max="5639" width="7.85546875" style="1" customWidth="1"/>
    <col min="5640" max="5640" width="10" style="1" customWidth="1"/>
    <col min="5641" max="5641" width="10.42578125" style="1" bestFit="1" customWidth="1"/>
    <col min="5642" max="5888" width="9.140625" style="1"/>
    <col min="5889" max="5889" width="5" style="1" customWidth="1"/>
    <col min="5890" max="5890" width="44.5703125" style="1" customWidth="1"/>
    <col min="5891" max="5891" width="7.5703125" style="1" customWidth="1"/>
    <col min="5892" max="5892" width="7" style="1" customWidth="1"/>
    <col min="5893" max="5893" width="6.42578125" style="1" customWidth="1"/>
    <col min="5894" max="5894" width="13" style="1" customWidth="1"/>
    <col min="5895" max="5895" width="7.85546875" style="1" customWidth="1"/>
    <col min="5896" max="5896" width="10" style="1" customWidth="1"/>
    <col min="5897" max="5897" width="10.42578125" style="1" bestFit="1" customWidth="1"/>
    <col min="5898" max="6144" width="9.140625" style="1"/>
    <col min="6145" max="6145" width="5" style="1" customWidth="1"/>
    <col min="6146" max="6146" width="44.5703125" style="1" customWidth="1"/>
    <col min="6147" max="6147" width="7.5703125" style="1" customWidth="1"/>
    <col min="6148" max="6148" width="7" style="1" customWidth="1"/>
    <col min="6149" max="6149" width="6.42578125" style="1" customWidth="1"/>
    <col min="6150" max="6150" width="13" style="1" customWidth="1"/>
    <col min="6151" max="6151" width="7.85546875" style="1" customWidth="1"/>
    <col min="6152" max="6152" width="10" style="1" customWidth="1"/>
    <col min="6153" max="6153" width="10.42578125" style="1" bestFit="1" customWidth="1"/>
    <col min="6154" max="6400" width="9.140625" style="1"/>
    <col min="6401" max="6401" width="5" style="1" customWidth="1"/>
    <col min="6402" max="6402" width="44.5703125" style="1" customWidth="1"/>
    <col min="6403" max="6403" width="7.5703125" style="1" customWidth="1"/>
    <col min="6404" max="6404" width="7" style="1" customWidth="1"/>
    <col min="6405" max="6405" width="6.42578125" style="1" customWidth="1"/>
    <col min="6406" max="6406" width="13" style="1" customWidth="1"/>
    <col min="6407" max="6407" width="7.85546875" style="1" customWidth="1"/>
    <col min="6408" max="6408" width="10" style="1" customWidth="1"/>
    <col min="6409" max="6409" width="10.42578125" style="1" bestFit="1" customWidth="1"/>
    <col min="6410" max="6656" width="9.140625" style="1"/>
    <col min="6657" max="6657" width="5" style="1" customWidth="1"/>
    <col min="6658" max="6658" width="44.5703125" style="1" customWidth="1"/>
    <col min="6659" max="6659" width="7.5703125" style="1" customWidth="1"/>
    <col min="6660" max="6660" width="7" style="1" customWidth="1"/>
    <col min="6661" max="6661" width="6.42578125" style="1" customWidth="1"/>
    <col min="6662" max="6662" width="13" style="1" customWidth="1"/>
    <col min="6663" max="6663" width="7.85546875" style="1" customWidth="1"/>
    <col min="6664" max="6664" width="10" style="1" customWidth="1"/>
    <col min="6665" max="6665" width="10.42578125" style="1" bestFit="1" customWidth="1"/>
    <col min="6666" max="6912" width="9.140625" style="1"/>
    <col min="6913" max="6913" width="5" style="1" customWidth="1"/>
    <col min="6914" max="6914" width="44.5703125" style="1" customWidth="1"/>
    <col min="6915" max="6915" width="7.5703125" style="1" customWidth="1"/>
    <col min="6916" max="6916" width="7" style="1" customWidth="1"/>
    <col min="6917" max="6917" width="6.42578125" style="1" customWidth="1"/>
    <col min="6918" max="6918" width="13" style="1" customWidth="1"/>
    <col min="6919" max="6919" width="7.85546875" style="1" customWidth="1"/>
    <col min="6920" max="6920" width="10" style="1" customWidth="1"/>
    <col min="6921" max="6921" width="10.42578125" style="1" bestFit="1" customWidth="1"/>
    <col min="6922" max="7168" width="9.140625" style="1"/>
    <col min="7169" max="7169" width="5" style="1" customWidth="1"/>
    <col min="7170" max="7170" width="44.5703125" style="1" customWidth="1"/>
    <col min="7171" max="7171" width="7.5703125" style="1" customWidth="1"/>
    <col min="7172" max="7172" width="7" style="1" customWidth="1"/>
    <col min="7173" max="7173" width="6.42578125" style="1" customWidth="1"/>
    <col min="7174" max="7174" width="13" style="1" customWidth="1"/>
    <col min="7175" max="7175" width="7.85546875" style="1" customWidth="1"/>
    <col min="7176" max="7176" width="10" style="1" customWidth="1"/>
    <col min="7177" max="7177" width="10.42578125" style="1" bestFit="1" customWidth="1"/>
    <col min="7178" max="7424" width="9.140625" style="1"/>
    <col min="7425" max="7425" width="5" style="1" customWidth="1"/>
    <col min="7426" max="7426" width="44.5703125" style="1" customWidth="1"/>
    <col min="7427" max="7427" width="7.5703125" style="1" customWidth="1"/>
    <col min="7428" max="7428" width="7" style="1" customWidth="1"/>
    <col min="7429" max="7429" width="6.42578125" style="1" customWidth="1"/>
    <col min="7430" max="7430" width="13" style="1" customWidth="1"/>
    <col min="7431" max="7431" width="7.85546875" style="1" customWidth="1"/>
    <col min="7432" max="7432" width="10" style="1" customWidth="1"/>
    <col min="7433" max="7433" width="10.42578125" style="1" bestFit="1" customWidth="1"/>
    <col min="7434" max="7680" width="9.140625" style="1"/>
    <col min="7681" max="7681" width="5" style="1" customWidth="1"/>
    <col min="7682" max="7682" width="44.5703125" style="1" customWidth="1"/>
    <col min="7683" max="7683" width="7.5703125" style="1" customWidth="1"/>
    <col min="7684" max="7684" width="7" style="1" customWidth="1"/>
    <col min="7685" max="7685" width="6.42578125" style="1" customWidth="1"/>
    <col min="7686" max="7686" width="13" style="1" customWidth="1"/>
    <col min="7687" max="7687" width="7.85546875" style="1" customWidth="1"/>
    <col min="7688" max="7688" width="10" style="1" customWidth="1"/>
    <col min="7689" max="7689" width="10.42578125" style="1" bestFit="1" customWidth="1"/>
    <col min="7690" max="7936" width="9.140625" style="1"/>
    <col min="7937" max="7937" width="5" style="1" customWidth="1"/>
    <col min="7938" max="7938" width="44.5703125" style="1" customWidth="1"/>
    <col min="7939" max="7939" width="7.5703125" style="1" customWidth="1"/>
    <col min="7940" max="7940" width="7" style="1" customWidth="1"/>
    <col min="7941" max="7941" width="6.42578125" style="1" customWidth="1"/>
    <col min="7942" max="7942" width="13" style="1" customWidth="1"/>
    <col min="7943" max="7943" width="7.85546875" style="1" customWidth="1"/>
    <col min="7944" max="7944" width="10" style="1" customWidth="1"/>
    <col min="7945" max="7945" width="10.42578125" style="1" bestFit="1" customWidth="1"/>
    <col min="7946" max="8192" width="9.140625" style="1"/>
    <col min="8193" max="8193" width="5" style="1" customWidth="1"/>
    <col min="8194" max="8194" width="44.5703125" style="1" customWidth="1"/>
    <col min="8195" max="8195" width="7.5703125" style="1" customWidth="1"/>
    <col min="8196" max="8196" width="7" style="1" customWidth="1"/>
    <col min="8197" max="8197" width="6.42578125" style="1" customWidth="1"/>
    <col min="8198" max="8198" width="13" style="1" customWidth="1"/>
    <col min="8199" max="8199" width="7.85546875" style="1" customWidth="1"/>
    <col min="8200" max="8200" width="10" style="1" customWidth="1"/>
    <col min="8201" max="8201" width="10.42578125" style="1" bestFit="1" customWidth="1"/>
    <col min="8202" max="8448" width="9.140625" style="1"/>
    <col min="8449" max="8449" width="5" style="1" customWidth="1"/>
    <col min="8450" max="8450" width="44.5703125" style="1" customWidth="1"/>
    <col min="8451" max="8451" width="7.5703125" style="1" customWidth="1"/>
    <col min="8452" max="8452" width="7" style="1" customWidth="1"/>
    <col min="8453" max="8453" width="6.42578125" style="1" customWidth="1"/>
    <col min="8454" max="8454" width="13" style="1" customWidth="1"/>
    <col min="8455" max="8455" width="7.85546875" style="1" customWidth="1"/>
    <col min="8456" max="8456" width="10" style="1" customWidth="1"/>
    <col min="8457" max="8457" width="10.42578125" style="1" bestFit="1" customWidth="1"/>
    <col min="8458" max="8704" width="9.140625" style="1"/>
    <col min="8705" max="8705" width="5" style="1" customWidth="1"/>
    <col min="8706" max="8706" width="44.5703125" style="1" customWidth="1"/>
    <col min="8707" max="8707" width="7.5703125" style="1" customWidth="1"/>
    <col min="8708" max="8708" width="7" style="1" customWidth="1"/>
    <col min="8709" max="8709" width="6.42578125" style="1" customWidth="1"/>
    <col min="8710" max="8710" width="13" style="1" customWidth="1"/>
    <col min="8711" max="8711" width="7.85546875" style="1" customWidth="1"/>
    <col min="8712" max="8712" width="10" style="1" customWidth="1"/>
    <col min="8713" max="8713" width="10.42578125" style="1" bestFit="1" customWidth="1"/>
    <col min="8714" max="8960" width="9.140625" style="1"/>
    <col min="8961" max="8961" width="5" style="1" customWidth="1"/>
    <col min="8962" max="8962" width="44.5703125" style="1" customWidth="1"/>
    <col min="8963" max="8963" width="7.5703125" style="1" customWidth="1"/>
    <col min="8964" max="8964" width="7" style="1" customWidth="1"/>
    <col min="8965" max="8965" width="6.42578125" style="1" customWidth="1"/>
    <col min="8966" max="8966" width="13" style="1" customWidth="1"/>
    <col min="8967" max="8967" width="7.85546875" style="1" customWidth="1"/>
    <col min="8968" max="8968" width="10" style="1" customWidth="1"/>
    <col min="8969" max="8969" width="10.42578125" style="1" bestFit="1" customWidth="1"/>
    <col min="8970" max="9216" width="9.140625" style="1"/>
    <col min="9217" max="9217" width="5" style="1" customWidth="1"/>
    <col min="9218" max="9218" width="44.5703125" style="1" customWidth="1"/>
    <col min="9219" max="9219" width="7.5703125" style="1" customWidth="1"/>
    <col min="9220" max="9220" width="7" style="1" customWidth="1"/>
    <col min="9221" max="9221" width="6.42578125" style="1" customWidth="1"/>
    <col min="9222" max="9222" width="13" style="1" customWidth="1"/>
    <col min="9223" max="9223" width="7.85546875" style="1" customWidth="1"/>
    <col min="9224" max="9224" width="10" style="1" customWidth="1"/>
    <col min="9225" max="9225" width="10.42578125" style="1" bestFit="1" customWidth="1"/>
    <col min="9226" max="9472" width="9.140625" style="1"/>
    <col min="9473" max="9473" width="5" style="1" customWidth="1"/>
    <col min="9474" max="9474" width="44.5703125" style="1" customWidth="1"/>
    <col min="9475" max="9475" width="7.5703125" style="1" customWidth="1"/>
    <col min="9476" max="9476" width="7" style="1" customWidth="1"/>
    <col min="9477" max="9477" width="6.42578125" style="1" customWidth="1"/>
    <col min="9478" max="9478" width="13" style="1" customWidth="1"/>
    <col min="9479" max="9479" width="7.85546875" style="1" customWidth="1"/>
    <col min="9480" max="9480" width="10" style="1" customWidth="1"/>
    <col min="9481" max="9481" width="10.42578125" style="1" bestFit="1" customWidth="1"/>
    <col min="9482" max="9728" width="9.140625" style="1"/>
    <col min="9729" max="9729" width="5" style="1" customWidth="1"/>
    <col min="9730" max="9730" width="44.5703125" style="1" customWidth="1"/>
    <col min="9731" max="9731" width="7.5703125" style="1" customWidth="1"/>
    <col min="9732" max="9732" width="7" style="1" customWidth="1"/>
    <col min="9733" max="9733" width="6.42578125" style="1" customWidth="1"/>
    <col min="9734" max="9734" width="13" style="1" customWidth="1"/>
    <col min="9735" max="9735" width="7.85546875" style="1" customWidth="1"/>
    <col min="9736" max="9736" width="10" style="1" customWidth="1"/>
    <col min="9737" max="9737" width="10.42578125" style="1" bestFit="1" customWidth="1"/>
    <col min="9738" max="9984" width="9.140625" style="1"/>
    <col min="9985" max="9985" width="5" style="1" customWidth="1"/>
    <col min="9986" max="9986" width="44.5703125" style="1" customWidth="1"/>
    <col min="9987" max="9987" width="7.5703125" style="1" customWidth="1"/>
    <col min="9988" max="9988" width="7" style="1" customWidth="1"/>
    <col min="9989" max="9989" width="6.42578125" style="1" customWidth="1"/>
    <col min="9990" max="9990" width="13" style="1" customWidth="1"/>
    <col min="9991" max="9991" width="7.85546875" style="1" customWidth="1"/>
    <col min="9992" max="9992" width="10" style="1" customWidth="1"/>
    <col min="9993" max="9993" width="10.42578125" style="1" bestFit="1" customWidth="1"/>
    <col min="9994" max="10240" width="9.140625" style="1"/>
    <col min="10241" max="10241" width="5" style="1" customWidth="1"/>
    <col min="10242" max="10242" width="44.5703125" style="1" customWidth="1"/>
    <col min="10243" max="10243" width="7.5703125" style="1" customWidth="1"/>
    <col min="10244" max="10244" width="7" style="1" customWidth="1"/>
    <col min="10245" max="10245" width="6.42578125" style="1" customWidth="1"/>
    <col min="10246" max="10246" width="13" style="1" customWidth="1"/>
    <col min="10247" max="10247" width="7.85546875" style="1" customWidth="1"/>
    <col min="10248" max="10248" width="10" style="1" customWidth="1"/>
    <col min="10249" max="10249" width="10.42578125" style="1" bestFit="1" customWidth="1"/>
    <col min="10250" max="10496" width="9.140625" style="1"/>
    <col min="10497" max="10497" width="5" style="1" customWidth="1"/>
    <col min="10498" max="10498" width="44.5703125" style="1" customWidth="1"/>
    <col min="10499" max="10499" width="7.5703125" style="1" customWidth="1"/>
    <col min="10500" max="10500" width="7" style="1" customWidth="1"/>
    <col min="10501" max="10501" width="6.42578125" style="1" customWidth="1"/>
    <col min="10502" max="10502" width="13" style="1" customWidth="1"/>
    <col min="10503" max="10503" width="7.85546875" style="1" customWidth="1"/>
    <col min="10504" max="10504" width="10" style="1" customWidth="1"/>
    <col min="10505" max="10505" width="10.42578125" style="1" bestFit="1" customWidth="1"/>
    <col min="10506" max="10752" width="9.140625" style="1"/>
    <col min="10753" max="10753" width="5" style="1" customWidth="1"/>
    <col min="10754" max="10754" width="44.5703125" style="1" customWidth="1"/>
    <col min="10755" max="10755" width="7.5703125" style="1" customWidth="1"/>
    <col min="10756" max="10756" width="7" style="1" customWidth="1"/>
    <col min="10757" max="10757" width="6.42578125" style="1" customWidth="1"/>
    <col min="10758" max="10758" width="13" style="1" customWidth="1"/>
    <col min="10759" max="10759" width="7.85546875" style="1" customWidth="1"/>
    <col min="10760" max="10760" width="10" style="1" customWidth="1"/>
    <col min="10761" max="10761" width="10.42578125" style="1" bestFit="1" customWidth="1"/>
    <col min="10762" max="11008" width="9.140625" style="1"/>
    <col min="11009" max="11009" width="5" style="1" customWidth="1"/>
    <col min="11010" max="11010" width="44.5703125" style="1" customWidth="1"/>
    <col min="11011" max="11011" width="7.5703125" style="1" customWidth="1"/>
    <col min="11012" max="11012" width="7" style="1" customWidth="1"/>
    <col min="11013" max="11013" width="6.42578125" style="1" customWidth="1"/>
    <col min="11014" max="11014" width="13" style="1" customWidth="1"/>
    <col min="11015" max="11015" width="7.85546875" style="1" customWidth="1"/>
    <col min="11016" max="11016" width="10" style="1" customWidth="1"/>
    <col min="11017" max="11017" width="10.42578125" style="1" bestFit="1" customWidth="1"/>
    <col min="11018" max="11264" width="9.140625" style="1"/>
    <col min="11265" max="11265" width="5" style="1" customWidth="1"/>
    <col min="11266" max="11266" width="44.5703125" style="1" customWidth="1"/>
    <col min="11267" max="11267" width="7.5703125" style="1" customWidth="1"/>
    <col min="11268" max="11268" width="7" style="1" customWidth="1"/>
    <col min="11269" max="11269" width="6.42578125" style="1" customWidth="1"/>
    <col min="11270" max="11270" width="13" style="1" customWidth="1"/>
    <col min="11271" max="11271" width="7.85546875" style="1" customWidth="1"/>
    <col min="11272" max="11272" width="10" style="1" customWidth="1"/>
    <col min="11273" max="11273" width="10.42578125" style="1" bestFit="1" customWidth="1"/>
    <col min="11274" max="11520" width="9.140625" style="1"/>
    <col min="11521" max="11521" width="5" style="1" customWidth="1"/>
    <col min="11522" max="11522" width="44.5703125" style="1" customWidth="1"/>
    <col min="11523" max="11523" width="7.5703125" style="1" customWidth="1"/>
    <col min="11524" max="11524" width="7" style="1" customWidth="1"/>
    <col min="11525" max="11525" width="6.42578125" style="1" customWidth="1"/>
    <col min="11526" max="11526" width="13" style="1" customWidth="1"/>
    <col min="11527" max="11527" width="7.85546875" style="1" customWidth="1"/>
    <col min="11528" max="11528" width="10" style="1" customWidth="1"/>
    <col min="11529" max="11529" width="10.42578125" style="1" bestFit="1" customWidth="1"/>
    <col min="11530" max="11776" width="9.140625" style="1"/>
    <col min="11777" max="11777" width="5" style="1" customWidth="1"/>
    <col min="11778" max="11778" width="44.5703125" style="1" customWidth="1"/>
    <col min="11779" max="11779" width="7.5703125" style="1" customWidth="1"/>
    <col min="11780" max="11780" width="7" style="1" customWidth="1"/>
    <col min="11781" max="11781" width="6.42578125" style="1" customWidth="1"/>
    <col min="11782" max="11782" width="13" style="1" customWidth="1"/>
    <col min="11783" max="11783" width="7.85546875" style="1" customWidth="1"/>
    <col min="11784" max="11784" width="10" style="1" customWidth="1"/>
    <col min="11785" max="11785" width="10.42578125" style="1" bestFit="1" customWidth="1"/>
    <col min="11786" max="12032" width="9.140625" style="1"/>
    <col min="12033" max="12033" width="5" style="1" customWidth="1"/>
    <col min="12034" max="12034" width="44.5703125" style="1" customWidth="1"/>
    <col min="12035" max="12035" width="7.5703125" style="1" customWidth="1"/>
    <col min="12036" max="12036" width="7" style="1" customWidth="1"/>
    <col min="12037" max="12037" width="6.42578125" style="1" customWidth="1"/>
    <col min="12038" max="12038" width="13" style="1" customWidth="1"/>
    <col min="12039" max="12039" width="7.85546875" style="1" customWidth="1"/>
    <col min="12040" max="12040" width="10" style="1" customWidth="1"/>
    <col min="12041" max="12041" width="10.42578125" style="1" bestFit="1" customWidth="1"/>
    <col min="12042" max="12288" width="9.140625" style="1"/>
    <col min="12289" max="12289" width="5" style="1" customWidth="1"/>
    <col min="12290" max="12290" width="44.5703125" style="1" customWidth="1"/>
    <col min="12291" max="12291" width="7.5703125" style="1" customWidth="1"/>
    <col min="12292" max="12292" width="7" style="1" customWidth="1"/>
    <col min="12293" max="12293" width="6.42578125" style="1" customWidth="1"/>
    <col min="12294" max="12294" width="13" style="1" customWidth="1"/>
    <col min="12295" max="12295" width="7.85546875" style="1" customWidth="1"/>
    <col min="12296" max="12296" width="10" style="1" customWidth="1"/>
    <col min="12297" max="12297" width="10.42578125" style="1" bestFit="1" customWidth="1"/>
    <col min="12298" max="12544" width="9.140625" style="1"/>
    <col min="12545" max="12545" width="5" style="1" customWidth="1"/>
    <col min="12546" max="12546" width="44.5703125" style="1" customWidth="1"/>
    <col min="12547" max="12547" width="7.5703125" style="1" customWidth="1"/>
    <col min="12548" max="12548" width="7" style="1" customWidth="1"/>
    <col min="12549" max="12549" width="6.42578125" style="1" customWidth="1"/>
    <col min="12550" max="12550" width="13" style="1" customWidth="1"/>
    <col min="12551" max="12551" width="7.85546875" style="1" customWidth="1"/>
    <col min="12552" max="12552" width="10" style="1" customWidth="1"/>
    <col min="12553" max="12553" width="10.42578125" style="1" bestFit="1" customWidth="1"/>
    <col min="12554" max="12800" width="9.140625" style="1"/>
    <col min="12801" max="12801" width="5" style="1" customWidth="1"/>
    <col min="12802" max="12802" width="44.5703125" style="1" customWidth="1"/>
    <col min="12803" max="12803" width="7.5703125" style="1" customWidth="1"/>
    <col min="12804" max="12804" width="7" style="1" customWidth="1"/>
    <col min="12805" max="12805" width="6.42578125" style="1" customWidth="1"/>
    <col min="12806" max="12806" width="13" style="1" customWidth="1"/>
    <col min="12807" max="12807" width="7.85546875" style="1" customWidth="1"/>
    <col min="12808" max="12808" width="10" style="1" customWidth="1"/>
    <col min="12809" max="12809" width="10.42578125" style="1" bestFit="1" customWidth="1"/>
    <col min="12810" max="13056" width="9.140625" style="1"/>
    <col min="13057" max="13057" width="5" style="1" customWidth="1"/>
    <col min="13058" max="13058" width="44.5703125" style="1" customWidth="1"/>
    <col min="13059" max="13059" width="7.5703125" style="1" customWidth="1"/>
    <col min="13060" max="13060" width="7" style="1" customWidth="1"/>
    <col min="13061" max="13061" width="6.42578125" style="1" customWidth="1"/>
    <col min="13062" max="13062" width="13" style="1" customWidth="1"/>
    <col min="13063" max="13063" width="7.85546875" style="1" customWidth="1"/>
    <col min="13064" max="13064" width="10" style="1" customWidth="1"/>
    <col min="13065" max="13065" width="10.42578125" style="1" bestFit="1" customWidth="1"/>
    <col min="13066" max="13312" width="9.140625" style="1"/>
    <col min="13313" max="13313" width="5" style="1" customWidth="1"/>
    <col min="13314" max="13314" width="44.5703125" style="1" customWidth="1"/>
    <col min="13315" max="13315" width="7.5703125" style="1" customWidth="1"/>
    <col min="13316" max="13316" width="7" style="1" customWidth="1"/>
    <col min="13317" max="13317" width="6.42578125" style="1" customWidth="1"/>
    <col min="13318" max="13318" width="13" style="1" customWidth="1"/>
    <col min="13319" max="13319" width="7.85546875" style="1" customWidth="1"/>
    <col min="13320" max="13320" width="10" style="1" customWidth="1"/>
    <col min="13321" max="13321" width="10.42578125" style="1" bestFit="1" customWidth="1"/>
    <col min="13322" max="13568" width="9.140625" style="1"/>
    <col min="13569" max="13569" width="5" style="1" customWidth="1"/>
    <col min="13570" max="13570" width="44.5703125" style="1" customWidth="1"/>
    <col min="13571" max="13571" width="7.5703125" style="1" customWidth="1"/>
    <col min="13572" max="13572" width="7" style="1" customWidth="1"/>
    <col min="13573" max="13573" width="6.42578125" style="1" customWidth="1"/>
    <col min="13574" max="13574" width="13" style="1" customWidth="1"/>
    <col min="13575" max="13575" width="7.85546875" style="1" customWidth="1"/>
    <col min="13576" max="13576" width="10" style="1" customWidth="1"/>
    <col min="13577" max="13577" width="10.42578125" style="1" bestFit="1" customWidth="1"/>
    <col min="13578" max="13824" width="9.140625" style="1"/>
    <col min="13825" max="13825" width="5" style="1" customWidth="1"/>
    <col min="13826" max="13826" width="44.5703125" style="1" customWidth="1"/>
    <col min="13827" max="13827" width="7.5703125" style="1" customWidth="1"/>
    <col min="13828" max="13828" width="7" style="1" customWidth="1"/>
    <col min="13829" max="13829" width="6.42578125" style="1" customWidth="1"/>
    <col min="13830" max="13830" width="13" style="1" customWidth="1"/>
    <col min="13831" max="13831" width="7.85546875" style="1" customWidth="1"/>
    <col min="13832" max="13832" width="10" style="1" customWidth="1"/>
    <col min="13833" max="13833" width="10.42578125" style="1" bestFit="1" customWidth="1"/>
    <col min="13834" max="14080" width="9.140625" style="1"/>
    <col min="14081" max="14081" width="5" style="1" customWidth="1"/>
    <col min="14082" max="14082" width="44.5703125" style="1" customWidth="1"/>
    <col min="14083" max="14083" width="7.5703125" style="1" customWidth="1"/>
    <col min="14084" max="14084" width="7" style="1" customWidth="1"/>
    <col min="14085" max="14085" width="6.42578125" style="1" customWidth="1"/>
    <col min="14086" max="14086" width="13" style="1" customWidth="1"/>
    <col min="14087" max="14087" width="7.85546875" style="1" customWidth="1"/>
    <col min="14088" max="14088" width="10" style="1" customWidth="1"/>
    <col min="14089" max="14089" width="10.42578125" style="1" bestFit="1" customWidth="1"/>
    <col min="14090" max="14336" width="9.140625" style="1"/>
    <col min="14337" max="14337" width="5" style="1" customWidth="1"/>
    <col min="14338" max="14338" width="44.5703125" style="1" customWidth="1"/>
    <col min="14339" max="14339" width="7.5703125" style="1" customWidth="1"/>
    <col min="14340" max="14340" width="7" style="1" customWidth="1"/>
    <col min="14341" max="14341" width="6.42578125" style="1" customWidth="1"/>
    <col min="14342" max="14342" width="13" style="1" customWidth="1"/>
    <col min="14343" max="14343" width="7.85546875" style="1" customWidth="1"/>
    <col min="14344" max="14344" width="10" style="1" customWidth="1"/>
    <col min="14345" max="14345" width="10.42578125" style="1" bestFit="1" customWidth="1"/>
    <col min="14346" max="14592" width="9.140625" style="1"/>
    <col min="14593" max="14593" width="5" style="1" customWidth="1"/>
    <col min="14594" max="14594" width="44.5703125" style="1" customWidth="1"/>
    <col min="14595" max="14595" width="7.5703125" style="1" customWidth="1"/>
    <col min="14596" max="14596" width="7" style="1" customWidth="1"/>
    <col min="14597" max="14597" width="6.42578125" style="1" customWidth="1"/>
    <col min="14598" max="14598" width="13" style="1" customWidth="1"/>
    <col min="14599" max="14599" width="7.85546875" style="1" customWidth="1"/>
    <col min="14600" max="14600" width="10" style="1" customWidth="1"/>
    <col min="14601" max="14601" width="10.42578125" style="1" bestFit="1" customWidth="1"/>
    <col min="14602" max="14848" width="9.140625" style="1"/>
    <col min="14849" max="14849" width="5" style="1" customWidth="1"/>
    <col min="14850" max="14850" width="44.5703125" style="1" customWidth="1"/>
    <col min="14851" max="14851" width="7.5703125" style="1" customWidth="1"/>
    <col min="14852" max="14852" width="7" style="1" customWidth="1"/>
    <col min="14853" max="14853" width="6.42578125" style="1" customWidth="1"/>
    <col min="14854" max="14854" width="13" style="1" customWidth="1"/>
    <col min="14855" max="14855" width="7.85546875" style="1" customWidth="1"/>
    <col min="14856" max="14856" width="10" style="1" customWidth="1"/>
    <col min="14857" max="14857" width="10.42578125" style="1" bestFit="1" customWidth="1"/>
    <col min="14858" max="15104" width="9.140625" style="1"/>
    <col min="15105" max="15105" width="5" style="1" customWidth="1"/>
    <col min="15106" max="15106" width="44.5703125" style="1" customWidth="1"/>
    <col min="15107" max="15107" width="7.5703125" style="1" customWidth="1"/>
    <col min="15108" max="15108" width="7" style="1" customWidth="1"/>
    <col min="15109" max="15109" width="6.42578125" style="1" customWidth="1"/>
    <col min="15110" max="15110" width="13" style="1" customWidth="1"/>
    <col min="15111" max="15111" width="7.85546875" style="1" customWidth="1"/>
    <col min="15112" max="15112" width="10" style="1" customWidth="1"/>
    <col min="15113" max="15113" width="10.42578125" style="1" bestFit="1" customWidth="1"/>
    <col min="15114" max="15360" width="9.140625" style="1"/>
    <col min="15361" max="15361" width="5" style="1" customWidth="1"/>
    <col min="15362" max="15362" width="44.5703125" style="1" customWidth="1"/>
    <col min="15363" max="15363" width="7.5703125" style="1" customWidth="1"/>
    <col min="15364" max="15364" width="7" style="1" customWidth="1"/>
    <col min="15365" max="15365" width="6.42578125" style="1" customWidth="1"/>
    <col min="15366" max="15366" width="13" style="1" customWidth="1"/>
    <col min="15367" max="15367" width="7.85546875" style="1" customWidth="1"/>
    <col min="15368" max="15368" width="10" style="1" customWidth="1"/>
    <col min="15369" max="15369" width="10.42578125" style="1" bestFit="1" customWidth="1"/>
    <col min="15370" max="15616" width="9.140625" style="1"/>
    <col min="15617" max="15617" width="5" style="1" customWidth="1"/>
    <col min="15618" max="15618" width="44.5703125" style="1" customWidth="1"/>
    <col min="15619" max="15619" width="7.5703125" style="1" customWidth="1"/>
    <col min="15620" max="15620" width="7" style="1" customWidth="1"/>
    <col min="15621" max="15621" width="6.42578125" style="1" customWidth="1"/>
    <col min="15622" max="15622" width="13" style="1" customWidth="1"/>
    <col min="15623" max="15623" width="7.85546875" style="1" customWidth="1"/>
    <col min="15624" max="15624" width="10" style="1" customWidth="1"/>
    <col min="15625" max="15625" width="10.42578125" style="1" bestFit="1" customWidth="1"/>
    <col min="15626" max="15872" width="9.140625" style="1"/>
    <col min="15873" max="15873" width="5" style="1" customWidth="1"/>
    <col min="15874" max="15874" width="44.5703125" style="1" customWidth="1"/>
    <col min="15875" max="15875" width="7.5703125" style="1" customWidth="1"/>
    <col min="15876" max="15876" width="7" style="1" customWidth="1"/>
    <col min="15877" max="15877" width="6.42578125" style="1" customWidth="1"/>
    <col min="15878" max="15878" width="13" style="1" customWidth="1"/>
    <col min="15879" max="15879" width="7.85546875" style="1" customWidth="1"/>
    <col min="15880" max="15880" width="10" style="1" customWidth="1"/>
    <col min="15881" max="15881" width="10.42578125" style="1" bestFit="1" customWidth="1"/>
    <col min="15882" max="16128" width="9.140625" style="1"/>
    <col min="16129" max="16129" width="5" style="1" customWidth="1"/>
    <col min="16130" max="16130" width="44.5703125" style="1" customWidth="1"/>
    <col min="16131" max="16131" width="7.5703125" style="1" customWidth="1"/>
    <col min="16132" max="16132" width="7" style="1" customWidth="1"/>
    <col min="16133" max="16133" width="6.42578125" style="1" customWidth="1"/>
    <col min="16134" max="16134" width="13" style="1" customWidth="1"/>
    <col min="16135" max="16135" width="7.85546875" style="1" customWidth="1"/>
    <col min="16136" max="16136" width="10" style="1" customWidth="1"/>
    <col min="16137" max="16137" width="10.42578125" style="1" bestFit="1" customWidth="1"/>
    <col min="16138" max="16384" width="9.140625" style="1"/>
  </cols>
  <sheetData>
    <row r="1" spans="1:12" ht="12.75" customHeight="1">
      <c r="I1" s="2" t="s">
        <v>272</v>
      </c>
    </row>
    <row r="2" spans="1:12" ht="12" customHeight="1">
      <c r="C2" s="3"/>
      <c r="D2" s="3"/>
      <c r="E2" s="32"/>
      <c r="F2" s="2"/>
      <c r="G2" s="2"/>
      <c r="H2" s="2"/>
      <c r="I2" s="2" t="s">
        <v>362</v>
      </c>
    </row>
    <row r="3" spans="1:12" ht="12" customHeight="1">
      <c r="B3" s="4"/>
      <c r="C3" s="5"/>
      <c r="D3" s="5"/>
      <c r="E3" s="32"/>
      <c r="F3" s="2"/>
      <c r="G3" s="2"/>
      <c r="H3" s="2"/>
      <c r="I3" s="2" t="s">
        <v>1</v>
      </c>
    </row>
    <row r="4" spans="1:12" ht="12" customHeight="1">
      <c r="B4" s="6"/>
      <c r="C4" s="5"/>
      <c r="D4" s="5"/>
      <c r="E4" s="32"/>
      <c r="F4" s="2"/>
      <c r="G4" s="2"/>
      <c r="H4" s="2"/>
      <c r="I4" s="2" t="s">
        <v>336</v>
      </c>
    </row>
    <row r="5" spans="1:12" ht="12" customHeight="1">
      <c r="B5" s="7"/>
      <c r="C5" s="8"/>
      <c r="D5" s="8"/>
      <c r="E5" s="32"/>
      <c r="F5" s="2"/>
      <c r="G5" s="2"/>
      <c r="H5" s="2"/>
      <c r="I5" s="2" t="s">
        <v>374</v>
      </c>
      <c r="L5" s="4"/>
    </row>
    <row r="6" spans="1:12">
      <c r="B6" s="7"/>
      <c r="C6" s="7"/>
      <c r="G6" s="4"/>
      <c r="H6" s="4"/>
    </row>
    <row r="7" spans="1:12" ht="12.75" customHeight="1">
      <c r="A7" s="299" t="s">
        <v>340</v>
      </c>
      <c r="B7" s="299"/>
      <c r="C7" s="299"/>
      <c r="D7" s="299"/>
      <c r="E7" s="299"/>
      <c r="F7" s="299"/>
      <c r="G7" s="299"/>
      <c r="H7" s="299"/>
      <c r="I7" s="299"/>
    </row>
    <row r="8" spans="1:12" ht="7.5" customHeight="1">
      <c r="A8" s="299"/>
      <c r="B8" s="299"/>
      <c r="C8" s="299"/>
      <c r="D8" s="299"/>
      <c r="E8" s="299"/>
      <c r="F8" s="299"/>
      <c r="G8" s="299"/>
      <c r="H8" s="299"/>
      <c r="I8" s="299"/>
    </row>
    <row r="9" spans="1:12" ht="12.75" customHeight="1">
      <c r="B9" s="9"/>
      <c r="C9" s="7"/>
      <c r="I9" s="32" t="s">
        <v>61</v>
      </c>
    </row>
    <row r="10" spans="1:12">
      <c r="A10" s="307" t="s">
        <v>3</v>
      </c>
      <c r="B10" s="307" t="s">
        <v>230</v>
      </c>
      <c r="C10" s="308" t="s">
        <v>83</v>
      </c>
      <c r="D10" s="310" t="s">
        <v>286</v>
      </c>
      <c r="E10" s="310" t="s">
        <v>231</v>
      </c>
      <c r="F10" s="310" t="s">
        <v>137</v>
      </c>
      <c r="G10" s="310" t="s">
        <v>232</v>
      </c>
      <c r="H10" s="311" t="s">
        <v>318</v>
      </c>
      <c r="I10" s="311" t="s">
        <v>341</v>
      </c>
    </row>
    <row r="11" spans="1:12">
      <c r="A11" s="307"/>
      <c r="B11" s="307"/>
      <c r="C11" s="309"/>
      <c r="D11" s="310"/>
      <c r="E11" s="310"/>
      <c r="F11" s="310"/>
      <c r="G11" s="310"/>
      <c r="H11" s="311"/>
      <c r="I11" s="311"/>
    </row>
    <row r="12" spans="1:12">
      <c r="A12" s="306">
        <v>1</v>
      </c>
      <c r="B12" s="128" t="s">
        <v>55</v>
      </c>
      <c r="C12" s="129">
        <v>853</v>
      </c>
      <c r="D12" s="274"/>
      <c r="E12" s="274"/>
      <c r="F12" s="130"/>
      <c r="G12" s="131"/>
      <c r="H12" s="132">
        <f>H13+H50+H59+H85+H100+H106+H67+H73</f>
        <v>7239.1999999999989</v>
      </c>
      <c r="I12" s="132">
        <f>I13+I50+I59+I85+I100+I106+I67+I73</f>
        <v>7245.9</v>
      </c>
    </row>
    <row r="13" spans="1:12">
      <c r="A13" s="306"/>
      <c r="B13" s="133" t="s">
        <v>233</v>
      </c>
      <c r="C13" s="134">
        <v>853</v>
      </c>
      <c r="D13" s="275" t="s">
        <v>101</v>
      </c>
      <c r="E13" s="135"/>
      <c r="F13" s="135"/>
      <c r="G13" s="136"/>
      <c r="H13" s="137">
        <f>H14+H20+H33+H40+H45</f>
        <v>2763.2</v>
      </c>
      <c r="I13" s="137">
        <f>I14+I20+I33+I40+I45</f>
        <v>2763.2</v>
      </c>
    </row>
    <row r="14" spans="1:12" ht="38.25">
      <c r="A14" s="306"/>
      <c r="B14" s="138" t="s">
        <v>234</v>
      </c>
      <c r="C14" s="139">
        <v>853</v>
      </c>
      <c r="D14" s="154" t="s">
        <v>101</v>
      </c>
      <c r="E14" s="154" t="s">
        <v>104</v>
      </c>
      <c r="F14" s="140"/>
      <c r="G14" s="141"/>
      <c r="H14" s="142">
        <f>H15</f>
        <v>779.19999999999993</v>
      </c>
      <c r="I14" s="142">
        <f>I15</f>
        <v>779.19999999999993</v>
      </c>
    </row>
    <row r="15" spans="1:12" s="148" customFormat="1" ht="25.5">
      <c r="A15" s="306"/>
      <c r="B15" s="143" t="s">
        <v>203</v>
      </c>
      <c r="C15" s="144">
        <v>853</v>
      </c>
      <c r="D15" s="145" t="s">
        <v>101</v>
      </c>
      <c r="E15" s="145" t="s">
        <v>104</v>
      </c>
      <c r="F15" s="145" t="s">
        <v>204</v>
      </c>
      <c r="G15" s="146"/>
      <c r="H15" s="147">
        <f>H16</f>
        <v>779.19999999999993</v>
      </c>
      <c r="I15" s="147">
        <f>I16</f>
        <v>779.19999999999993</v>
      </c>
    </row>
    <row r="16" spans="1:12" s="148" customFormat="1" ht="27.75" customHeight="1">
      <c r="A16" s="306"/>
      <c r="B16" s="143" t="s">
        <v>145</v>
      </c>
      <c r="C16" s="144">
        <v>853</v>
      </c>
      <c r="D16" s="145" t="s">
        <v>101</v>
      </c>
      <c r="E16" s="145" t="s">
        <v>104</v>
      </c>
      <c r="F16" s="145" t="s">
        <v>206</v>
      </c>
      <c r="G16" s="146"/>
      <c r="H16" s="147">
        <f>H17+H19+H18</f>
        <v>779.19999999999993</v>
      </c>
      <c r="I16" s="147">
        <f>I17+I19+I18</f>
        <v>779.19999999999993</v>
      </c>
    </row>
    <row r="17" spans="1:9" ht="37.5" customHeight="1">
      <c r="A17" s="306"/>
      <c r="B17" s="149" t="s">
        <v>220</v>
      </c>
      <c r="C17" s="150">
        <v>853</v>
      </c>
      <c r="D17" s="151" t="s">
        <v>101</v>
      </c>
      <c r="E17" s="151" t="s">
        <v>104</v>
      </c>
      <c r="F17" s="151" t="s">
        <v>206</v>
      </c>
      <c r="G17" s="152" t="s">
        <v>148</v>
      </c>
      <c r="H17" s="153">
        <v>597.29999999999995</v>
      </c>
      <c r="I17" s="153">
        <v>597.29999999999995</v>
      </c>
    </row>
    <row r="18" spans="1:9" ht="52.5" customHeight="1">
      <c r="A18" s="306"/>
      <c r="B18" s="149" t="s">
        <v>150</v>
      </c>
      <c r="C18" s="150">
        <v>853</v>
      </c>
      <c r="D18" s="151" t="s">
        <v>101</v>
      </c>
      <c r="E18" s="151" t="s">
        <v>104</v>
      </c>
      <c r="F18" s="151" t="s">
        <v>206</v>
      </c>
      <c r="G18" s="152" t="s">
        <v>151</v>
      </c>
      <c r="H18" s="153">
        <v>1.5</v>
      </c>
      <c r="I18" s="153">
        <v>1.5</v>
      </c>
    </row>
    <row r="19" spans="1:9" ht="49.5" customHeight="1">
      <c r="A19" s="306"/>
      <c r="B19" s="149" t="s">
        <v>235</v>
      </c>
      <c r="C19" s="150">
        <v>853</v>
      </c>
      <c r="D19" s="151" t="s">
        <v>101</v>
      </c>
      <c r="E19" s="151" t="s">
        <v>104</v>
      </c>
      <c r="F19" s="151" t="s">
        <v>206</v>
      </c>
      <c r="G19" s="152" t="s">
        <v>152</v>
      </c>
      <c r="H19" s="153">
        <v>180.4</v>
      </c>
      <c r="I19" s="153">
        <v>180.4</v>
      </c>
    </row>
    <row r="20" spans="1:9" ht="51">
      <c r="A20" s="306"/>
      <c r="B20" s="138" t="s">
        <v>105</v>
      </c>
      <c r="C20" s="139">
        <v>853</v>
      </c>
      <c r="D20" s="154" t="s">
        <v>101</v>
      </c>
      <c r="E20" s="154" t="s">
        <v>106</v>
      </c>
      <c r="F20" s="154"/>
      <c r="G20" s="141"/>
      <c r="H20" s="155">
        <f>H21</f>
        <v>1767</v>
      </c>
      <c r="I20" s="155">
        <f>I21</f>
        <v>1767</v>
      </c>
    </row>
    <row r="21" spans="1:9" ht="38.25">
      <c r="A21" s="306"/>
      <c r="B21" s="156" t="s">
        <v>141</v>
      </c>
      <c r="C21" s="144">
        <v>853</v>
      </c>
      <c r="D21" s="145" t="s">
        <v>101</v>
      </c>
      <c r="E21" s="145" t="s">
        <v>106</v>
      </c>
      <c r="F21" s="145" t="s">
        <v>142</v>
      </c>
      <c r="G21" s="146"/>
      <c r="H21" s="157">
        <f>H22</f>
        <v>1767</v>
      </c>
      <c r="I21" s="157">
        <f>I22</f>
        <v>1767</v>
      </c>
    </row>
    <row r="22" spans="1:9" ht="24.75" customHeight="1">
      <c r="A22" s="306"/>
      <c r="B22" s="143" t="s">
        <v>236</v>
      </c>
      <c r="C22" s="144">
        <v>853</v>
      </c>
      <c r="D22" s="145" t="s">
        <v>101</v>
      </c>
      <c r="E22" s="145" t="s">
        <v>106</v>
      </c>
      <c r="F22" s="145" t="s">
        <v>144</v>
      </c>
      <c r="G22" s="146"/>
      <c r="H22" s="157">
        <f>H24+H26+H27+H29+H32+H25</f>
        <v>1767</v>
      </c>
      <c r="I22" s="157">
        <f>I24+I26+I27+I29+I32+I25</f>
        <v>1767</v>
      </c>
    </row>
    <row r="23" spans="1:9" ht="27" customHeight="1">
      <c r="A23" s="306"/>
      <c r="B23" s="143" t="s">
        <v>145</v>
      </c>
      <c r="C23" s="144">
        <v>853</v>
      </c>
      <c r="D23" s="145" t="s">
        <v>101</v>
      </c>
      <c r="E23" s="145" t="s">
        <v>106</v>
      </c>
      <c r="F23" s="145" t="s">
        <v>146</v>
      </c>
      <c r="G23" s="146"/>
      <c r="H23" s="157"/>
      <c r="I23" s="157"/>
    </row>
    <row r="24" spans="1:9" ht="41.25" customHeight="1">
      <c r="A24" s="306"/>
      <c r="B24" s="149" t="s">
        <v>220</v>
      </c>
      <c r="C24" s="150">
        <v>853</v>
      </c>
      <c r="D24" s="151" t="s">
        <v>101</v>
      </c>
      <c r="E24" s="151" t="s">
        <v>106</v>
      </c>
      <c r="F24" s="151" t="s">
        <v>146</v>
      </c>
      <c r="G24" s="152" t="s">
        <v>148</v>
      </c>
      <c r="H24" s="158">
        <v>1356.4</v>
      </c>
      <c r="I24" s="158">
        <v>1356.4</v>
      </c>
    </row>
    <row r="25" spans="1:9" ht="51.75" customHeight="1">
      <c r="A25" s="306"/>
      <c r="B25" s="149" t="s">
        <v>150</v>
      </c>
      <c r="C25" s="150">
        <v>853</v>
      </c>
      <c r="D25" s="151" t="s">
        <v>101</v>
      </c>
      <c r="E25" s="151" t="s">
        <v>106</v>
      </c>
      <c r="F25" s="151" t="s">
        <v>146</v>
      </c>
      <c r="G25" s="152" t="s">
        <v>151</v>
      </c>
      <c r="H25" s="158">
        <v>1</v>
      </c>
      <c r="I25" s="158">
        <v>1</v>
      </c>
    </row>
    <row r="26" spans="1:9" ht="39.75" customHeight="1">
      <c r="A26" s="306"/>
      <c r="B26" s="149" t="s">
        <v>220</v>
      </c>
      <c r="C26" s="150">
        <v>853</v>
      </c>
      <c r="D26" s="151" t="s">
        <v>101</v>
      </c>
      <c r="E26" s="151" t="s">
        <v>106</v>
      </c>
      <c r="F26" s="151" t="s">
        <v>146</v>
      </c>
      <c r="G26" s="152" t="s">
        <v>152</v>
      </c>
      <c r="H26" s="158">
        <v>409.6</v>
      </c>
      <c r="I26" s="158">
        <v>409.6</v>
      </c>
    </row>
    <row r="27" spans="1:9" ht="35.25" hidden="1" customHeight="1">
      <c r="A27" s="306"/>
      <c r="B27" s="149" t="s">
        <v>153</v>
      </c>
      <c r="C27" s="150">
        <v>853</v>
      </c>
      <c r="D27" s="151" t="s">
        <v>101</v>
      </c>
      <c r="E27" s="151" t="s">
        <v>106</v>
      </c>
      <c r="F27" s="151" t="s">
        <v>146</v>
      </c>
      <c r="G27" s="152" t="s">
        <v>154</v>
      </c>
      <c r="H27" s="159"/>
      <c r="I27" s="159"/>
    </row>
    <row r="28" spans="1:9" ht="38.25" hidden="1">
      <c r="A28" s="306"/>
      <c r="B28" s="149" t="s">
        <v>237</v>
      </c>
      <c r="C28" s="150">
        <v>853</v>
      </c>
      <c r="D28" s="151" t="s">
        <v>101</v>
      </c>
      <c r="E28" s="151" t="s">
        <v>106</v>
      </c>
      <c r="F28" s="151" t="s">
        <v>238</v>
      </c>
      <c r="G28" s="152" t="s">
        <v>154</v>
      </c>
      <c r="H28" s="159"/>
      <c r="I28" s="159"/>
    </row>
    <row r="29" spans="1:9" ht="37.5" hidden="1" customHeight="1">
      <c r="A29" s="306"/>
      <c r="B29" s="149" t="s">
        <v>239</v>
      </c>
      <c r="C29" s="150">
        <v>853</v>
      </c>
      <c r="D29" s="151" t="s">
        <v>101</v>
      </c>
      <c r="E29" s="151" t="s">
        <v>106</v>
      </c>
      <c r="F29" s="151" t="s">
        <v>146</v>
      </c>
      <c r="G29" s="152" t="s">
        <v>156</v>
      </c>
      <c r="H29" s="158">
        <v>0</v>
      </c>
      <c r="I29" s="158">
        <v>0</v>
      </c>
    </row>
    <row r="30" spans="1:9" ht="25.5" hidden="1">
      <c r="A30" s="306"/>
      <c r="B30" s="149" t="s">
        <v>165</v>
      </c>
      <c r="C30" s="150">
        <v>853</v>
      </c>
      <c r="D30" s="151" t="s">
        <v>101</v>
      </c>
      <c r="E30" s="151" t="s">
        <v>106</v>
      </c>
      <c r="F30" s="151" t="s">
        <v>238</v>
      </c>
      <c r="G30" s="152" t="s">
        <v>166</v>
      </c>
      <c r="H30" s="159"/>
      <c r="I30" s="159"/>
    </row>
    <row r="31" spans="1:9" hidden="1">
      <c r="A31" s="306"/>
      <c r="B31" s="149" t="s">
        <v>157</v>
      </c>
      <c r="C31" s="150">
        <v>853</v>
      </c>
      <c r="D31" s="151" t="s">
        <v>101</v>
      </c>
      <c r="E31" s="151" t="s">
        <v>106</v>
      </c>
      <c r="F31" s="151" t="s">
        <v>238</v>
      </c>
      <c r="G31" s="152" t="s">
        <v>158</v>
      </c>
      <c r="H31" s="160"/>
      <c r="I31" s="160"/>
    </row>
    <row r="32" spans="1:9" hidden="1">
      <c r="A32" s="306"/>
      <c r="B32" s="149" t="s">
        <v>157</v>
      </c>
      <c r="C32" s="150">
        <v>853</v>
      </c>
      <c r="D32" s="151" t="s">
        <v>101</v>
      </c>
      <c r="E32" s="151" t="s">
        <v>106</v>
      </c>
      <c r="F32" s="151" t="s">
        <v>146</v>
      </c>
      <c r="G32" s="152" t="s">
        <v>158</v>
      </c>
      <c r="H32" s="160"/>
      <c r="I32" s="160"/>
    </row>
    <row r="33" spans="1:9" ht="50.25" customHeight="1">
      <c r="A33" s="306"/>
      <c r="B33" s="138" t="s">
        <v>171</v>
      </c>
      <c r="C33" s="139">
        <v>853</v>
      </c>
      <c r="D33" s="154" t="s">
        <v>101</v>
      </c>
      <c r="E33" s="154" t="s">
        <v>108</v>
      </c>
      <c r="F33" s="140"/>
      <c r="G33" s="141"/>
      <c r="H33" s="155">
        <f>H34+H38</f>
        <v>96</v>
      </c>
      <c r="I33" s="155">
        <f>I34+I38</f>
        <v>96</v>
      </c>
    </row>
    <row r="34" spans="1:9" s="148" customFormat="1" ht="38.25" hidden="1">
      <c r="A34" s="306"/>
      <c r="B34" s="156" t="s">
        <v>141</v>
      </c>
      <c r="C34" s="161">
        <v>853</v>
      </c>
      <c r="D34" s="145" t="s">
        <v>101</v>
      </c>
      <c r="E34" s="145" t="s">
        <v>108</v>
      </c>
      <c r="F34" s="145" t="s">
        <v>142</v>
      </c>
      <c r="G34" s="146"/>
      <c r="H34" s="157">
        <f t="shared" ref="H34:I36" si="0">H35</f>
        <v>51</v>
      </c>
      <c r="I34" s="157">
        <f t="shared" si="0"/>
        <v>51</v>
      </c>
    </row>
    <row r="35" spans="1:9" s="148" customFormat="1" ht="25.5" hidden="1">
      <c r="A35" s="306"/>
      <c r="B35" s="143" t="s">
        <v>143</v>
      </c>
      <c r="C35" s="161">
        <v>853</v>
      </c>
      <c r="D35" s="145" t="s">
        <v>101</v>
      </c>
      <c r="E35" s="145" t="s">
        <v>108</v>
      </c>
      <c r="F35" s="145" t="s">
        <v>144</v>
      </c>
      <c r="G35" s="146"/>
      <c r="H35" s="157">
        <f t="shared" si="0"/>
        <v>51</v>
      </c>
      <c r="I35" s="157">
        <f t="shared" si="0"/>
        <v>51</v>
      </c>
    </row>
    <row r="36" spans="1:9" s="148" customFormat="1" ht="38.25">
      <c r="A36" s="306"/>
      <c r="B36" s="279" t="s">
        <v>240</v>
      </c>
      <c r="C36" s="161">
        <v>853</v>
      </c>
      <c r="D36" s="145" t="s">
        <v>101</v>
      </c>
      <c r="E36" s="145" t="s">
        <v>108</v>
      </c>
      <c r="F36" s="145" t="s">
        <v>241</v>
      </c>
      <c r="G36" s="146"/>
      <c r="H36" s="157">
        <f t="shared" si="0"/>
        <v>51</v>
      </c>
      <c r="I36" s="157">
        <f t="shared" si="0"/>
        <v>51</v>
      </c>
    </row>
    <row r="37" spans="1:9">
      <c r="A37" s="306"/>
      <c r="B37" s="149" t="s">
        <v>169</v>
      </c>
      <c r="C37" s="163">
        <v>853</v>
      </c>
      <c r="D37" s="151" t="s">
        <v>101</v>
      </c>
      <c r="E37" s="151" t="s">
        <v>108</v>
      </c>
      <c r="F37" s="151" t="s">
        <v>241</v>
      </c>
      <c r="G37" s="152" t="s">
        <v>170</v>
      </c>
      <c r="H37" s="158">
        <v>51</v>
      </c>
      <c r="I37" s="158">
        <v>51</v>
      </c>
    </row>
    <row r="38" spans="1:9" ht="89.25">
      <c r="A38" s="306"/>
      <c r="B38" s="164" t="s">
        <v>228</v>
      </c>
      <c r="C38" s="163">
        <v>853</v>
      </c>
      <c r="D38" s="151" t="s">
        <v>101</v>
      </c>
      <c r="E38" s="151" t="s">
        <v>108</v>
      </c>
      <c r="F38" s="151" t="s">
        <v>168</v>
      </c>
      <c r="G38" s="152"/>
      <c r="H38" s="158">
        <f>H39</f>
        <v>45</v>
      </c>
      <c r="I38" s="158">
        <f>I39</f>
        <v>45</v>
      </c>
    </row>
    <row r="39" spans="1:9">
      <c r="A39" s="306"/>
      <c r="B39" s="149" t="s">
        <v>169</v>
      </c>
      <c r="C39" s="163">
        <v>853</v>
      </c>
      <c r="D39" s="151" t="s">
        <v>101</v>
      </c>
      <c r="E39" s="151" t="s">
        <v>108</v>
      </c>
      <c r="F39" s="151" t="s">
        <v>168</v>
      </c>
      <c r="G39" s="152" t="s">
        <v>170</v>
      </c>
      <c r="H39" s="158">
        <v>45</v>
      </c>
      <c r="I39" s="158">
        <v>45</v>
      </c>
    </row>
    <row r="40" spans="1:9" s="3" customFormat="1">
      <c r="A40" s="306"/>
      <c r="B40" s="138" t="s">
        <v>242</v>
      </c>
      <c r="C40" s="165">
        <v>853</v>
      </c>
      <c r="D40" s="154" t="s">
        <v>101</v>
      </c>
      <c r="E40" s="154" t="s">
        <v>110</v>
      </c>
      <c r="F40" s="154"/>
      <c r="G40" s="166"/>
      <c r="H40" s="155">
        <f>H41</f>
        <v>1</v>
      </c>
      <c r="I40" s="155">
        <f>I41</f>
        <v>1</v>
      </c>
    </row>
    <row r="41" spans="1:9" s="148" customFormat="1" ht="22.5" customHeight="1">
      <c r="A41" s="306"/>
      <c r="B41" s="143" t="s">
        <v>243</v>
      </c>
      <c r="C41" s="161">
        <v>853</v>
      </c>
      <c r="D41" s="145" t="s">
        <v>101</v>
      </c>
      <c r="E41" s="145" t="s">
        <v>110</v>
      </c>
      <c r="F41" s="145" t="s">
        <v>209</v>
      </c>
      <c r="G41" s="146"/>
      <c r="H41" s="157">
        <f>H43</f>
        <v>1</v>
      </c>
      <c r="I41" s="157">
        <f>I43</f>
        <v>1</v>
      </c>
    </row>
    <row r="42" spans="1:9" s="148" customFormat="1" ht="14.25" customHeight="1">
      <c r="A42" s="306"/>
      <c r="B42" s="143" t="s">
        <v>244</v>
      </c>
      <c r="C42" s="161">
        <v>853</v>
      </c>
      <c r="D42" s="145" t="s">
        <v>101</v>
      </c>
      <c r="E42" s="145" t="s">
        <v>110</v>
      </c>
      <c r="F42" s="145" t="s">
        <v>245</v>
      </c>
      <c r="G42" s="146"/>
      <c r="H42" s="157">
        <v>1</v>
      </c>
      <c r="I42" s="157">
        <v>1</v>
      </c>
    </row>
    <row r="43" spans="1:9" s="148" customFormat="1" ht="26.25" customHeight="1">
      <c r="A43" s="306"/>
      <c r="B43" s="143" t="s">
        <v>246</v>
      </c>
      <c r="C43" s="161">
        <v>853</v>
      </c>
      <c r="D43" s="145" t="s">
        <v>101</v>
      </c>
      <c r="E43" s="145" t="s">
        <v>110</v>
      </c>
      <c r="F43" s="167" t="s">
        <v>213</v>
      </c>
      <c r="G43" s="146"/>
      <c r="H43" s="157">
        <f>H44</f>
        <v>1</v>
      </c>
      <c r="I43" s="157">
        <f>I44</f>
        <v>1</v>
      </c>
    </row>
    <row r="44" spans="1:9" ht="11.25" customHeight="1">
      <c r="A44" s="306"/>
      <c r="B44" s="168" t="s">
        <v>214</v>
      </c>
      <c r="C44" s="163">
        <v>853</v>
      </c>
      <c r="D44" s="151" t="s">
        <v>101</v>
      </c>
      <c r="E44" s="151" t="s">
        <v>110</v>
      </c>
      <c r="F44" s="169" t="s">
        <v>213</v>
      </c>
      <c r="G44" s="152" t="s">
        <v>215</v>
      </c>
      <c r="H44" s="158">
        <v>1</v>
      </c>
      <c r="I44" s="158">
        <v>1</v>
      </c>
    </row>
    <row r="45" spans="1:9" s="3" customFormat="1">
      <c r="A45" s="306"/>
      <c r="B45" s="138" t="s">
        <v>111</v>
      </c>
      <c r="C45" s="165">
        <v>853</v>
      </c>
      <c r="D45" s="154" t="s">
        <v>101</v>
      </c>
      <c r="E45" s="154" t="s">
        <v>112</v>
      </c>
      <c r="F45" s="154"/>
      <c r="G45" s="166"/>
      <c r="H45" s="155">
        <f>H46</f>
        <v>120</v>
      </c>
      <c r="I45" s="155">
        <f>I46</f>
        <v>120</v>
      </c>
    </row>
    <row r="46" spans="1:9" s="148" customFormat="1" ht="22.5" customHeight="1">
      <c r="A46" s="306"/>
      <c r="B46" s="143" t="s">
        <v>243</v>
      </c>
      <c r="C46" s="161">
        <v>853</v>
      </c>
      <c r="D46" s="145" t="s">
        <v>101</v>
      </c>
      <c r="E46" s="145" t="s">
        <v>112</v>
      </c>
      <c r="F46" s="145" t="s">
        <v>209</v>
      </c>
      <c r="G46" s="146"/>
      <c r="H46" s="157">
        <f>H48</f>
        <v>120</v>
      </c>
      <c r="I46" s="157">
        <f>I48</f>
        <v>120</v>
      </c>
    </row>
    <row r="47" spans="1:9" s="148" customFormat="1" ht="14.25" customHeight="1">
      <c r="A47" s="306"/>
      <c r="B47" s="143" t="s">
        <v>216</v>
      </c>
      <c r="C47" s="161">
        <v>853</v>
      </c>
      <c r="D47" s="145" t="s">
        <v>101</v>
      </c>
      <c r="E47" s="145" t="s">
        <v>112</v>
      </c>
      <c r="F47" s="145" t="s">
        <v>349</v>
      </c>
      <c r="G47" s="146"/>
      <c r="H47" s="157">
        <v>1</v>
      </c>
      <c r="I47" s="157">
        <v>1</v>
      </c>
    </row>
    <row r="48" spans="1:9" s="148" customFormat="1" ht="26.25" customHeight="1">
      <c r="A48" s="306"/>
      <c r="B48" s="143" t="s">
        <v>345</v>
      </c>
      <c r="C48" s="161">
        <v>853</v>
      </c>
      <c r="D48" s="145" t="s">
        <v>101</v>
      </c>
      <c r="E48" s="145" t="s">
        <v>112</v>
      </c>
      <c r="F48" s="167" t="s">
        <v>348</v>
      </c>
      <c r="G48" s="146"/>
      <c r="H48" s="157">
        <f>H49</f>
        <v>120</v>
      </c>
      <c r="I48" s="157">
        <f>I49</f>
        <v>120</v>
      </c>
    </row>
    <row r="49" spans="1:9" ht="48.75" customHeight="1">
      <c r="A49" s="306"/>
      <c r="B49" s="168" t="s">
        <v>346</v>
      </c>
      <c r="C49" s="163">
        <v>853</v>
      </c>
      <c r="D49" s="151" t="s">
        <v>101</v>
      </c>
      <c r="E49" s="151" t="s">
        <v>112</v>
      </c>
      <c r="F49" s="169" t="s">
        <v>348</v>
      </c>
      <c r="G49" s="152" t="s">
        <v>347</v>
      </c>
      <c r="H49" s="158">
        <v>120</v>
      </c>
      <c r="I49" s="158">
        <v>120</v>
      </c>
    </row>
    <row r="50" spans="1:9" s="3" customFormat="1" ht="15.75" customHeight="1">
      <c r="A50" s="306"/>
      <c r="B50" s="170" t="s">
        <v>247</v>
      </c>
      <c r="C50" s="171">
        <v>853</v>
      </c>
      <c r="D50" s="171" t="s">
        <v>104</v>
      </c>
      <c r="E50" s="171"/>
      <c r="F50" s="171"/>
      <c r="G50" s="172"/>
      <c r="H50" s="137">
        <f t="shared" ref="H50:I54" si="1">H51</f>
        <v>184.1</v>
      </c>
      <c r="I50" s="137">
        <f t="shared" si="1"/>
        <v>190.8</v>
      </c>
    </row>
    <row r="51" spans="1:9" ht="15.75" customHeight="1">
      <c r="A51" s="306"/>
      <c r="B51" s="173" t="s">
        <v>115</v>
      </c>
      <c r="C51" s="165">
        <v>853</v>
      </c>
      <c r="D51" s="154" t="s">
        <v>104</v>
      </c>
      <c r="E51" s="154" t="s">
        <v>118</v>
      </c>
      <c r="F51" s="140"/>
      <c r="G51" s="141"/>
      <c r="H51" s="142">
        <f t="shared" si="1"/>
        <v>184.1</v>
      </c>
      <c r="I51" s="142">
        <f t="shared" si="1"/>
        <v>190.8</v>
      </c>
    </row>
    <row r="52" spans="1:9" s="148" customFormat="1" ht="13.5" customHeight="1">
      <c r="A52" s="306"/>
      <c r="B52" s="156" t="s">
        <v>248</v>
      </c>
      <c r="C52" s="161">
        <v>853</v>
      </c>
      <c r="D52" s="145" t="s">
        <v>104</v>
      </c>
      <c r="E52" s="145" t="s">
        <v>118</v>
      </c>
      <c r="F52" s="145" t="s">
        <v>209</v>
      </c>
      <c r="G52" s="146"/>
      <c r="H52" s="147">
        <f t="shared" si="1"/>
        <v>184.1</v>
      </c>
      <c r="I52" s="147">
        <f t="shared" si="1"/>
        <v>190.8</v>
      </c>
    </row>
    <row r="53" spans="1:9" s="148" customFormat="1" ht="13.5" customHeight="1">
      <c r="A53" s="306"/>
      <c r="B53" s="156" t="s">
        <v>249</v>
      </c>
      <c r="C53" s="161">
        <v>853</v>
      </c>
      <c r="D53" s="145" t="s">
        <v>104</v>
      </c>
      <c r="E53" s="145" t="s">
        <v>118</v>
      </c>
      <c r="F53" s="145" t="s">
        <v>217</v>
      </c>
      <c r="G53" s="146"/>
      <c r="H53" s="147">
        <f t="shared" si="1"/>
        <v>184.1</v>
      </c>
      <c r="I53" s="147">
        <f t="shared" si="1"/>
        <v>190.8</v>
      </c>
    </row>
    <row r="54" spans="1:9" s="148" customFormat="1" ht="27.75" customHeight="1">
      <c r="A54" s="306"/>
      <c r="B54" s="156" t="s">
        <v>216</v>
      </c>
      <c r="C54" s="161">
        <v>853</v>
      </c>
      <c r="D54" s="145" t="s">
        <v>104</v>
      </c>
      <c r="E54" s="145" t="s">
        <v>118</v>
      </c>
      <c r="F54" s="145" t="s">
        <v>219</v>
      </c>
      <c r="G54" s="146"/>
      <c r="H54" s="147">
        <f t="shared" si="1"/>
        <v>184.1</v>
      </c>
      <c r="I54" s="147">
        <f t="shared" si="1"/>
        <v>190.8</v>
      </c>
    </row>
    <row r="55" spans="1:9" s="148" customFormat="1" ht="39.75" customHeight="1">
      <c r="A55" s="306"/>
      <c r="B55" s="156" t="s">
        <v>218</v>
      </c>
      <c r="C55" s="161">
        <v>853</v>
      </c>
      <c r="D55" s="145" t="s">
        <v>104</v>
      </c>
      <c r="E55" s="145" t="s">
        <v>118</v>
      </c>
      <c r="F55" s="145" t="s">
        <v>219</v>
      </c>
      <c r="G55" s="146"/>
      <c r="H55" s="147">
        <f>H56+H58</f>
        <v>184.1</v>
      </c>
      <c r="I55" s="147">
        <f>I56+I58</f>
        <v>190.8</v>
      </c>
    </row>
    <row r="56" spans="1:9" ht="39.75" customHeight="1">
      <c r="A56" s="306"/>
      <c r="B56" s="149" t="s">
        <v>220</v>
      </c>
      <c r="C56" s="150">
        <v>853</v>
      </c>
      <c r="D56" s="151" t="s">
        <v>104</v>
      </c>
      <c r="E56" s="151" t="s">
        <v>118</v>
      </c>
      <c r="F56" s="151" t="s">
        <v>219</v>
      </c>
      <c r="G56" s="152" t="s">
        <v>148</v>
      </c>
      <c r="H56" s="158">
        <v>141.398</v>
      </c>
      <c r="I56" s="158">
        <v>146.54400000000001</v>
      </c>
    </row>
    <row r="57" spans="1:9" ht="23.25" hidden="1" customHeight="1">
      <c r="A57" s="306"/>
      <c r="B57" s="149" t="s">
        <v>239</v>
      </c>
      <c r="C57" s="150">
        <v>853</v>
      </c>
      <c r="D57" s="151" t="s">
        <v>104</v>
      </c>
      <c r="E57" s="151" t="s">
        <v>118</v>
      </c>
      <c r="F57" s="151" t="s">
        <v>219</v>
      </c>
      <c r="G57" s="152" t="s">
        <v>156</v>
      </c>
      <c r="H57" s="153"/>
      <c r="I57" s="153"/>
    </row>
    <row r="58" spans="1:9" ht="42.75" customHeight="1">
      <c r="A58" s="306"/>
      <c r="B58" s="149" t="s">
        <v>235</v>
      </c>
      <c r="C58" s="150">
        <v>853</v>
      </c>
      <c r="D58" s="151" t="s">
        <v>104</v>
      </c>
      <c r="E58" s="151" t="s">
        <v>118</v>
      </c>
      <c r="F58" s="151" t="s">
        <v>219</v>
      </c>
      <c r="G58" s="152" t="s">
        <v>152</v>
      </c>
      <c r="H58" s="153">
        <v>42.701999999999998</v>
      </c>
      <c r="I58" s="153">
        <v>44.256</v>
      </c>
    </row>
    <row r="59" spans="1:9" s="3" customFormat="1" ht="30.75" customHeight="1">
      <c r="A59" s="306"/>
      <c r="B59" s="174" t="s">
        <v>250</v>
      </c>
      <c r="C59" s="175">
        <v>853</v>
      </c>
      <c r="D59" s="175" t="s">
        <v>118</v>
      </c>
      <c r="E59" s="175"/>
      <c r="F59" s="175"/>
      <c r="G59" s="176"/>
      <c r="H59" s="177">
        <f t="shared" ref="H59:I63" si="2">H60</f>
        <v>60</v>
      </c>
      <c r="I59" s="177">
        <f t="shared" si="2"/>
        <v>60</v>
      </c>
    </row>
    <row r="60" spans="1:9" ht="36.75" customHeight="1">
      <c r="A60" s="306"/>
      <c r="B60" s="138" t="s">
        <v>119</v>
      </c>
      <c r="C60" s="139">
        <v>853</v>
      </c>
      <c r="D60" s="154" t="s">
        <v>118</v>
      </c>
      <c r="E60" s="154" t="s">
        <v>120</v>
      </c>
      <c r="F60" s="154"/>
      <c r="G60" s="166"/>
      <c r="H60" s="142">
        <f>H61+H65+H66</f>
        <v>60</v>
      </c>
      <c r="I60" s="142">
        <f>I61+I65+I66</f>
        <v>60</v>
      </c>
    </row>
    <row r="61" spans="1:9" s="148" customFormat="1" ht="38.25">
      <c r="A61" s="306"/>
      <c r="B61" s="143" t="s">
        <v>375</v>
      </c>
      <c r="C61" s="144">
        <v>853</v>
      </c>
      <c r="D61" s="145" t="s">
        <v>118</v>
      </c>
      <c r="E61" s="145" t="s">
        <v>120</v>
      </c>
      <c r="F61" s="145" t="s">
        <v>172</v>
      </c>
      <c r="G61" s="146"/>
      <c r="H61" s="147">
        <f t="shared" si="2"/>
        <v>50</v>
      </c>
      <c r="I61" s="147">
        <f t="shared" si="2"/>
        <v>50</v>
      </c>
    </row>
    <row r="62" spans="1:9" s="148" customFormat="1" ht="27.75" customHeight="1">
      <c r="A62" s="306"/>
      <c r="B62" s="143" t="s">
        <v>251</v>
      </c>
      <c r="C62" s="144">
        <v>853</v>
      </c>
      <c r="D62" s="145" t="s">
        <v>118</v>
      </c>
      <c r="E62" s="145" t="s">
        <v>120</v>
      </c>
      <c r="F62" s="145" t="s">
        <v>173</v>
      </c>
      <c r="G62" s="146"/>
      <c r="H62" s="147">
        <f t="shared" si="2"/>
        <v>50</v>
      </c>
      <c r="I62" s="147">
        <f t="shared" si="2"/>
        <v>50</v>
      </c>
    </row>
    <row r="63" spans="1:9" s="148" customFormat="1" ht="41.25" customHeight="1">
      <c r="A63" s="306"/>
      <c r="B63" s="143" t="s">
        <v>174</v>
      </c>
      <c r="C63" s="144">
        <v>853</v>
      </c>
      <c r="D63" s="145" t="s">
        <v>118</v>
      </c>
      <c r="E63" s="145" t="s">
        <v>120</v>
      </c>
      <c r="F63" s="145" t="s">
        <v>175</v>
      </c>
      <c r="G63" s="146"/>
      <c r="H63" s="147">
        <f t="shared" si="2"/>
        <v>50</v>
      </c>
      <c r="I63" s="147">
        <f t="shared" si="2"/>
        <v>50</v>
      </c>
    </row>
    <row r="64" spans="1:9">
      <c r="A64" s="306"/>
      <c r="B64" s="149" t="s">
        <v>308</v>
      </c>
      <c r="C64" s="150">
        <v>853</v>
      </c>
      <c r="D64" s="151" t="s">
        <v>118</v>
      </c>
      <c r="E64" s="151" t="s">
        <v>120</v>
      </c>
      <c r="F64" s="151" t="s">
        <v>175</v>
      </c>
      <c r="G64" s="152" t="s">
        <v>156</v>
      </c>
      <c r="H64" s="153">
        <v>50</v>
      </c>
      <c r="I64" s="153">
        <v>50</v>
      </c>
    </row>
    <row r="65" spans="1:9" ht="25.5">
      <c r="A65" s="306"/>
      <c r="B65" s="149" t="s">
        <v>165</v>
      </c>
      <c r="C65" s="150">
        <v>853</v>
      </c>
      <c r="D65" s="151" t="s">
        <v>118</v>
      </c>
      <c r="E65" s="151" t="s">
        <v>120</v>
      </c>
      <c r="F65" s="151" t="s">
        <v>175</v>
      </c>
      <c r="G65" s="152" t="s">
        <v>166</v>
      </c>
      <c r="H65" s="158">
        <v>5</v>
      </c>
      <c r="I65" s="158">
        <v>5</v>
      </c>
    </row>
    <row r="66" spans="1:9" ht="15" customHeight="1">
      <c r="A66" s="306"/>
      <c r="B66" s="149" t="s">
        <v>157</v>
      </c>
      <c r="C66" s="150">
        <v>853</v>
      </c>
      <c r="D66" s="151" t="s">
        <v>118</v>
      </c>
      <c r="E66" s="151" t="s">
        <v>120</v>
      </c>
      <c r="F66" s="151" t="s">
        <v>175</v>
      </c>
      <c r="G66" s="152" t="s">
        <v>158</v>
      </c>
      <c r="H66" s="153">
        <v>5</v>
      </c>
      <c r="I66" s="153">
        <v>5</v>
      </c>
    </row>
    <row r="67" spans="1:9" s="186" customFormat="1" ht="12.75" hidden="1" customHeight="1">
      <c r="A67" s="306"/>
      <c r="B67" s="181" t="s">
        <v>248</v>
      </c>
      <c r="C67" s="182">
        <v>853</v>
      </c>
      <c r="D67" s="276" t="s">
        <v>122</v>
      </c>
      <c r="E67" s="276" t="s">
        <v>104</v>
      </c>
      <c r="F67" s="183" t="s">
        <v>209</v>
      </c>
      <c r="G67" s="184"/>
      <c r="H67" s="185">
        <f t="shared" ref="H67:I71" si="3">H68</f>
        <v>0</v>
      </c>
      <c r="I67" s="185">
        <f t="shared" si="3"/>
        <v>0</v>
      </c>
    </row>
    <row r="68" spans="1:9" s="186" customFormat="1" ht="25.5" hidden="1">
      <c r="A68" s="306"/>
      <c r="B68" s="143" t="s">
        <v>216</v>
      </c>
      <c r="C68" s="182">
        <v>853</v>
      </c>
      <c r="D68" s="145" t="s">
        <v>122</v>
      </c>
      <c r="E68" s="276" t="s">
        <v>104</v>
      </c>
      <c r="F68" s="183" t="s">
        <v>217</v>
      </c>
      <c r="G68" s="184"/>
      <c r="H68" s="185">
        <f t="shared" si="3"/>
        <v>0</v>
      </c>
      <c r="I68" s="185">
        <f t="shared" si="3"/>
        <v>0</v>
      </c>
    </row>
    <row r="69" spans="1:9" s="186" customFormat="1" ht="15" hidden="1" customHeight="1">
      <c r="A69" s="306"/>
      <c r="B69" s="181" t="s">
        <v>121</v>
      </c>
      <c r="C69" s="182">
        <v>853</v>
      </c>
      <c r="D69" s="145" t="s">
        <v>122</v>
      </c>
      <c r="E69" s="276" t="s">
        <v>104</v>
      </c>
      <c r="F69" s="183" t="s">
        <v>223</v>
      </c>
      <c r="G69" s="184"/>
      <c r="H69" s="185">
        <f t="shared" si="3"/>
        <v>0</v>
      </c>
      <c r="I69" s="185">
        <f t="shared" si="3"/>
        <v>0</v>
      </c>
    </row>
    <row r="70" spans="1:9" s="186" customFormat="1" ht="15" hidden="1" customHeight="1">
      <c r="A70" s="306"/>
      <c r="B70" s="181" t="s">
        <v>123</v>
      </c>
      <c r="C70" s="182">
        <v>853</v>
      </c>
      <c r="D70" s="145" t="s">
        <v>122</v>
      </c>
      <c r="E70" s="276" t="s">
        <v>104</v>
      </c>
      <c r="F70" s="183" t="s">
        <v>223</v>
      </c>
      <c r="G70" s="184"/>
      <c r="H70" s="185">
        <f t="shared" si="3"/>
        <v>0</v>
      </c>
      <c r="I70" s="185">
        <f t="shared" si="3"/>
        <v>0</v>
      </c>
    </row>
    <row r="71" spans="1:9" s="186" customFormat="1" ht="25.5" hidden="1">
      <c r="A71" s="306"/>
      <c r="B71" s="181" t="s">
        <v>252</v>
      </c>
      <c r="C71" s="182">
        <v>853</v>
      </c>
      <c r="D71" s="145" t="s">
        <v>122</v>
      </c>
      <c r="E71" s="276" t="s">
        <v>104</v>
      </c>
      <c r="F71" s="183" t="s">
        <v>223</v>
      </c>
      <c r="G71" s="184"/>
      <c r="H71" s="185">
        <f t="shared" si="3"/>
        <v>0</v>
      </c>
      <c r="I71" s="185">
        <f t="shared" si="3"/>
        <v>0</v>
      </c>
    </row>
    <row r="72" spans="1:9" s="3" customFormat="1" ht="38.25" hidden="1">
      <c r="A72" s="306"/>
      <c r="B72" s="149" t="s">
        <v>239</v>
      </c>
      <c r="C72" s="187">
        <v>853</v>
      </c>
      <c r="D72" s="151" t="s">
        <v>122</v>
      </c>
      <c r="E72" s="277" t="s">
        <v>104</v>
      </c>
      <c r="F72" s="188" t="s">
        <v>223</v>
      </c>
      <c r="G72" s="189">
        <v>244</v>
      </c>
      <c r="H72" s="190">
        <v>0</v>
      </c>
      <c r="I72" s="190">
        <v>0</v>
      </c>
    </row>
    <row r="73" spans="1:9" ht="13.5" customHeight="1">
      <c r="A73" s="306"/>
      <c r="B73" s="179" t="s">
        <v>182</v>
      </c>
      <c r="C73" s="180">
        <v>853</v>
      </c>
      <c r="D73" s="191" t="s">
        <v>122</v>
      </c>
      <c r="E73" s="191" t="s">
        <v>118</v>
      </c>
      <c r="F73" s="191"/>
      <c r="G73" s="192"/>
      <c r="H73" s="193">
        <f>H74+H78+H81</f>
        <v>119.4</v>
      </c>
      <c r="I73" s="193">
        <f>I74+I78+I81</f>
        <v>119.4</v>
      </c>
    </row>
    <row r="74" spans="1:9" s="148" customFormat="1" ht="0.75" hidden="1" customHeight="1">
      <c r="A74" s="306"/>
      <c r="B74" s="143" t="s">
        <v>253</v>
      </c>
      <c r="C74" s="144">
        <v>853</v>
      </c>
      <c r="D74" s="145" t="s">
        <v>122</v>
      </c>
      <c r="E74" s="145" t="s">
        <v>118</v>
      </c>
      <c r="F74" s="145" t="s">
        <v>177</v>
      </c>
      <c r="G74" s="146"/>
      <c r="H74" s="147">
        <f t="shared" ref="H74:I76" si="4">H75</f>
        <v>0</v>
      </c>
      <c r="I74" s="147">
        <f t="shared" si="4"/>
        <v>0</v>
      </c>
    </row>
    <row r="75" spans="1:9" s="148" customFormat="1" ht="25.5" hidden="1">
      <c r="A75" s="306"/>
      <c r="B75" s="143" t="s">
        <v>254</v>
      </c>
      <c r="C75" s="144">
        <v>853</v>
      </c>
      <c r="D75" s="145" t="s">
        <v>122</v>
      </c>
      <c r="E75" s="145" t="s">
        <v>118</v>
      </c>
      <c r="F75" s="145" t="s">
        <v>179</v>
      </c>
      <c r="G75" s="146"/>
      <c r="H75" s="147">
        <f t="shared" si="4"/>
        <v>0</v>
      </c>
      <c r="I75" s="147">
        <f t="shared" si="4"/>
        <v>0</v>
      </c>
    </row>
    <row r="76" spans="1:9" s="148" customFormat="1" ht="25.5" hidden="1">
      <c r="A76" s="306"/>
      <c r="B76" s="143" t="s">
        <v>180</v>
      </c>
      <c r="C76" s="144">
        <v>853</v>
      </c>
      <c r="D76" s="145" t="s">
        <v>122</v>
      </c>
      <c r="E76" s="145" t="s">
        <v>118</v>
      </c>
      <c r="F76" s="145" t="s">
        <v>181</v>
      </c>
      <c r="G76" s="146"/>
      <c r="H76" s="147">
        <f t="shared" si="4"/>
        <v>0</v>
      </c>
      <c r="I76" s="147">
        <f t="shared" si="4"/>
        <v>0</v>
      </c>
    </row>
    <row r="77" spans="1:9" ht="38.25" hidden="1">
      <c r="A77" s="306"/>
      <c r="B77" s="149" t="s">
        <v>239</v>
      </c>
      <c r="C77" s="150">
        <v>853</v>
      </c>
      <c r="D77" s="151" t="s">
        <v>122</v>
      </c>
      <c r="E77" s="151" t="s">
        <v>118</v>
      </c>
      <c r="F77" s="151" t="s">
        <v>181</v>
      </c>
      <c r="G77" s="152" t="s">
        <v>156</v>
      </c>
      <c r="H77" s="153"/>
      <c r="I77" s="153"/>
    </row>
    <row r="78" spans="1:9" s="148" customFormat="1" ht="13.5" customHeight="1">
      <c r="A78" s="306"/>
      <c r="B78" s="143" t="s">
        <v>182</v>
      </c>
      <c r="C78" s="144">
        <v>853</v>
      </c>
      <c r="D78" s="145" t="s">
        <v>122</v>
      </c>
      <c r="E78" s="145" t="s">
        <v>118</v>
      </c>
      <c r="F78" s="145" t="s">
        <v>183</v>
      </c>
      <c r="G78" s="146"/>
      <c r="H78" s="147">
        <f>H79+H80</f>
        <v>84.2</v>
      </c>
      <c r="I78" s="147">
        <f>I79+I80</f>
        <v>84.2</v>
      </c>
    </row>
    <row r="79" spans="1:9">
      <c r="A79" s="306"/>
      <c r="B79" s="149" t="s">
        <v>304</v>
      </c>
      <c r="C79" s="150">
        <v>853</v>
      </c>
      <c r="D79" s="151" t="s">
        <v>122</v>
      </c>
      <c r="E79" s="151" t="s">
        <v>118</v>
      </c>
      <c r="F79" s="151" t="s">
        <v>183</v>
      </c>
      <c r="G79" s="152" t="s">
        <v>156</v>
      </c>
      <c r="H79" s="153">
        <v>52.64</v>
      </c>
      <c r="I79" s="153">
        <v>52.64</v>
      </c>
    </row>
    <row r="80" spans="1:9">
      <c r="A80" s="306"/>
      <c r="B80" s="149" t="s">
        <v>343</v>
      </c>
      <c r="C80" s="150">
        <v>853</v>
      </c>
      <c r="D80" s="151" t="s">
        <v>122</v>
      </c>
      <c r="E80" s="151" t="s">
        <v>118</v>
      </c>
      <c r="F80" s="151" t="s">
        <v>183</v>
      </c>
      <c r="G80" s="152" t="s">
        <v>342</v>
      </c>
      <c r="H80" s="153">
        <v>31.56</v>
      </c>
      <c r="I80" s="153">
        <v>31.56</v>
      </c>
    </row>
    <row r="81" spans="1:9" s="148" customFormat="1" ht="38.25">
      <c r="A81" s="306"/>
      <c r="B81" s="143" t="s">
        <v>255</v>
      </c>
      <c r="C81" s="144">
        <v>853</v>
      </c>
      <c r="D81" s="145" t="s">
        <v>122</v>
      </c>
      <c r="E81" s="145" t="s">
        <v>118</v>
      </c>
      <c r="F81" s="145" t="s">
        <v>209</v>
      </c>
      <c r="G81" s="146"/>
      <c r="H81" s="147">
        <f t="shared" ref="H81:I83" si="5">H82</f>
        <v>35.200000000000003</v>
      </c>
      <c r="I81" s="147">
        <f t="shared" si="5"/>
        <v>35.200000000000003</v>
      </c>
    </row>
    <row r="82" spans="1:9" s="148" customFormat="1" ht="25.5">
      <c r="A82" s="306"/>
      <c r="B82" s="143" t="s">
        <v>208</v>
      </c>
      <c r="C82" s="144">
        <v>853</v>
      </c>
      <c r="D82" s="145" t="s">
        <v>122</v>
      </c>
      <c r="E82" s="145" t="s">
        <v>118</v>
      </c>
      <c r="F82" s="145" t="s">
        <v>217</v>
      </c>
      <c r="G82" s="146"/>
      <c r="H82" s="147">
        <f t="shared" si="5"/>
        <v>35.200000000000003</v>
      </c>
      <c r="I82" s="147">
        <f t="shared" si="5"/>
        <v>35.200000000000003</v>
      </c>
    </row>
    <row r="83" spans="1:9" s="148" customFormat="1" ht="51">
      <c r="A83" s="306"/>
      <c r="B83" s="143" t="s">
        <v>256</v>
      </c>
      <c r="C83" s="144">
        <v>853</v>
      </c>
      <c r="D83" s="145" t="s">
        <v>122</v>
      </c>
      <c r="E83" s="145" t="s">
        <v>118</v>
      </c>
      <c r="F83" s="145" t="s">
        <v>224</v>
      </c>
      <c r="G83" s="146"/>
      <c r="H83" s="147">
        <f t="shared" si="5"/>
        <v>35.200000000000003</v>
      </c>
      <c r="I83" s="147">
        <f t="shared" si="5"/>
        <v>35.200000000000003</v>
      </c>
    </row>
    <row r="84" spans="1:9" ht="15" customHeight="1">
      <c r="A84" s="306"/>
      <c r="B84" s="149" t="s">
        <v>239</v>
      </c>
      <c r="C84" s="150">
        <v>853</v>
      </c>
      <c r="D84" s="151" t="s">
        <v>122</v>
      </c>
      <c r="E84" s="151" t="s">
        <v>118</v>
      </c>
      <c r="F84" s="151" t="s">
        <v>224</v>
      </c>
      <c r="G84" s="152" t="s">
        <v>156</v>
      </c>
      <c r="H84" s="153">
        <v>35.200000000000003</v>
      </c>
      <c r="I84" s="153">
        <v>35.200000000000003</v>
      </c>
    </row>
    <row r="85" spans="1:9" s="3" customFormat="1">
      <c r="A85" s="306"/>
      <c r="B85" s="170" t="s">
        <v>190</v>
      </c>
      <c r="C85" s="171">
        <v>853</v>
      </c>
      <c r="D85" s="275" t="s">
        <v>126</v>
      </c>
      <c r="E85" s="275"/>
      <c r="F85" s="171"/>
      <c r="G85" s="172"/>
      <c r="H85" s="137">
        <f>H86+H90</f>
        <v>3735.5</v>
      </c>
      <c r="I85" s="137">
        <f>I86+I90</f>
        <v>3735.5</v>
      </c>
    </row>
    <row r="86" spans="1:9" s="198" customFormat="1" ht="13.5">
      <c r="A86" s="306"/>
      <c r="B86" s="194" t="s">
        <v>127</v>
      </c>
      <c r="C86" s="195">
        <v>853</v>
      </c>
      <c r="D86" s="191" t="s">
        <v>126</v>
      </c>
      <c r="E86" s="191" t="s">
        <v>101</v>
      </c>
      <c r="F86" s="196"/>
      <c r="G86" s="195"/>
      <c r="H86" s="251">
        <f t="shared" ref="H86:I88" si="6">H87</f>
        <v>733</v>
      </c>
      <c r="I86" s="251">
        <f t="shared" si="6"/>
        <v>733</v>
      </c>
    </row>
    <row r="87" spans="1:9" s="198" customFormat="1" ht="38.25">
      <c r="A87" s="306"/>
      <c r="B87" s="199" t="s">
        <v>257</v>
      </c>
      <c r="C87" s="161">
        <v>853</v>
      </c>
      <c r="D87" s="145" t="s">
        <v>126</v>
      </c>
      <c r="E87" s="145" t="s">
        <v>101</v>
      </c>
      <c r="F87" s="161" t="s">
        <v>185</v>
      </c>
      <c r="G87" s="161"/>
      <c r="H87" s="250">
        <f t="shared" si="6"/>
        <v>733</v>
      </c>
      <c r="I87" s="250">
        <f t="shared" si="6"/>
        <v>733</v>
      </c>
    </row>
    <row r="88" spans="1:9" s="198" customFormat="1" ht="84.75" customHeight="1">
      <c r="A88" s="306"/>
      <c r="B88" s="201" t="s">
        <v>290</v>
      </c>
      <c r="C88" s="161">
        <v>853</v>
      </c>
      <c r="D88" s="145" t="s">
        <v>126</v>
      </c>
      <c r="E88" s="145" t="s">
        <v>101</v>
      </c>
      <c r="F88" s="145" t="s">
        <v>189</v>
      </c>
      <c r="G88" s="161"/>
      <c r="H88" s="250">
        <f t="shared" si="6"/>
        <v>733</v>
      </c>
      <c r="I88" s="250">
        <f t="shared" si="6"/>
        <v>733</v>
      </c>
    </row>
    <row r="89" spans="1:9" customFormat="1" ht="15">
      <c r="A89" s="306"/>
      <c r="B89" s="149" t="s">
        <v>169</v>
      </c>
      <c r="C89" s="163">
        <v>853</v>
      </c>
      <c r="D89" s="151" t="s">
        <v>126</v>
      </c>
      <c r="E89" s="151" t="s">
        <v>101</v>
      </c>
      <c r="F89" s="151" t="s">
        <v>189</v>
      </c>
      <c r="G89" s="151" t="s">
        <v>170</v>
      </c>
      <c r="H89" s="249">
        <v>733</v>
      </c>
      <c r="I89" s="249">
        <v>733</v>
      </c>
    </row>
    <row r="90" spans="1:9" customFormat="1" ht="15.75" customHeight="1">
      <c r="A90" s="306"/>
      <c r="B90" s="138" t="s">
        <v>191</v>
      </c>
      <c r="C90" s="165">
        <v>853</v>
      </c>
      <c r="D90" s="154" t="s">
        <v>126</v>
      </c>
      <c r="E90" s="154" t="s">
        <v>106</v>
      </c>
      <c r="F90" s="154" t="s">
        <v>189</v>
      </c>
      <c r="G90" s="140"/>
      <c r="H90" s="224">
        <f>H91+H93+H98</f>
        <v>3002.5</v>
      </c>
      <c r="I90" s="224">
        <f>I91+I93+I98</f>
        <v>3002.5</v>
      </c>
    </row>
    <row r="91" spans="1:9" s="198" customFormat="1" ht="86.25" customHeight="1">
      <c r="A91" s="306"/>
      <c r="B91" s="199" t="s">
        <v>290</v>
      </c>
      <c r="C91" s="161">
        <v>853</v>
      </c>
      <c r="D91" s="145" t="s">
        <v>126</v>
      </c>
      <c r="E91" s="145" t="s">
        <v>106</v>
      </c>
      <c r="F91" s="145" t="s">
        <v>189</v>
      </c>
      <c r="G91" s="145"/>
      <c r="H91" s="250">
        <f>H92</f>
        <v>1770</v>
      </c>
      <c r="I91" s="250">
        <f>I92</f>
        <v>1770</v>
      </c>
    </row>
    <row r="92" spans="1:9" customFormat="1" ht="15">
      <c r="A92" s="306"/>
      <c r="B92" s="149" t="s">
        <v>169</v>
      </c>
      <c r="C92" s="163">
        <v>853</v>
      </c>
      <c r="D92" s="151" t="s">
        <v>126</v>
      </c>
      <c r="E92" s="151" t="s">
        <v>106</v>
      </c>
      <c r="F92" s="151" t="s">
        <v>189</v>
      </c>
      <c r="G92" s="151" t="s">
        <v>170</v>
      </c>
      <c r="H92" s="249">
        <v>1770</v>
      </c>
      <c r="I92" s="249">
        <v>1770</v>
      </c>
    </row>
    <row r="93" spans="1:9" s="207" customFormat="1" ht="16.5" customHeight="1">
      <c r="A93" s="306"/>
      <c r="B93" s="186" t="s">
        <v>159</v>
      </c>
      <c r="C93" s="204">
        <v>853</v>
      </c>
      <c r="D93" s="205" t="s">
        <v>126</v>
      </c>
      <c r="E93" s="205" t="s">
        <v>106</v>
      </c>
      <c r="F93" s="205" t="s">
        <v>192</v>
      </c>
      <c r="G93" s="205"/>
      <c r="H93" s="223">
        <f>H94+H95+H97+H96</f>
        <v>1142.5</v>
      </c>
      <c r="I93" s="223">
        <f>I94+I95+I97+I96</f>
        <v>1142.5</v>
      </c>
    </row>
    <row r="94" spans="1:9" customFormat="1" ht="33" customHeight="1">
      <c r="A94" s="306"/>
      <c r="B94" s="149" t="s">
        <v>153</v>
      </c>
      <c r="C94" s="163">
        <v>853</v>
      </c>
      <c r="D94" s="151" t="s">
        <v>126</v>
      </c>
      <c r="E94" s="151" t="s">
        <v>106</v>
      </c>
      <c r="F94" s="151" t="s">
        <v>192</v>
      </c>
      <c r="G94" s="151" t="s">
        <v>154</v>
      </c>
      <c r="H94" s="202">
        <v>99.2</v>
      </c>
      <c r="I94" s="202">
        <v>99.2</v>
      </c>
    </row>
    <row r="95" spans="1:9" customFormat="1" ht="15">
      <c r="A95" s="306"/>
      <c r="B95" s="149" t="s">
        <v>304</v>
      </c>
      <c r="C95" s="163">
        <v>853</v>
      </c>
      <c r="D95" s="151" t="s">
        <v>126</v>
      </c>
      <c r="E95" s="151" t="s">
        <v>106</v>
      </c>
      <c r="F95" s="151" t="s">
        <v>192</v>
      </c>
      <c r="G95" s="151" t="s">
        <v>156</v>
      </c>
      <c r="H95" s="202">
        <v>820</v>
      </c>
      <c r="I95" s="202">
        <v>820</v>
      </c>
    </row>
    <row r="96" spans="1:9" customFormat="1" ht="15">
      <c r="A96" s="306"/>
      <c r="B96" s="149" t="s">
        <v>343</v>
      </c>
      <c r="C96" s="163">
        <v>853</v>
      </c>
      <c r="D96" s="151" t="s">
        <v>126</v>
      </c>
      <c r="E96" s="151" t="s">
        <v>106</v>
      </c>
      <c r="F96" s="151" t="s">
        <v>192</v>
      </c>
      <c r="G96" s="151" t="s">
        <v>342</v>
      </c>
      <c r="H96" s="202">
        <v>208.3</v>
      </c>
      <c r="I96" s="202">
        <v>208.3</v>
      </c>
    </row>
    <row r="97" spans="1:9" customFormat="1" ht="15">
      <c r="A97" s="306"/>
      <c r="B97" s="149" t="s">
        <v>157</v>
      </c>
      <c r="C97" s="163">
        <v>853</v>
      </c>
      <c r="D97" s="151" t="s">
        <v>126</v>
      </c>
      <c r="E97" s="151" t="s">
        <v>106</v>
      </c>
      <c r="F97" s="151" t="s">
        <v>192</v>
      </c>
      <c r="G97" s="151" t="s">
        <v>158</v>
      </c>
      <c r="H97" s="202">
        <v>15</v>
      </c>
      <c r="I97" s="202">
        <v>15</v>
      </c>
    </row>
    <row r="98" spans="1:9" s="198" customFormat="1" ht="25.5">
      <c r="A98" s="306"/>
      <c r="B98" s="143" t="s">
        <v>258</v>
      </c>
      <c r="C98" s="161">
        <v>853</v>
      </c>
      <c r="D98" s="145" t="s">
        <v>126</v>
      </c>
      <c r="E98" s="145" t="s">
        <v>106</v>
      </c>
      <c r="F98" s="145" t="s">
        <v>194</v>
      </c>
      <c r="G98" s="145"/>
      <c r="H98" s="200">
        <f>H99</f>
        <v>90</v>
      </c>
      <c r="I98" s="200">
        <f>I99</f>
        <v>90</v>
      </c>
    </row>
    <row r="99" spans="1:9" customFormat="1" ht="15">
      <c r="A99" s="306"/>
      <c r="B99" s="149" t="s">
        <v>304</v>
      </c>
      <c r="C99" s="163">
        <v>853</v>
      </c>
      <c r="D99" s="151" t="s">
        <v>126</v>
      </c>
      <c r="E99" s="151" t="s">
        <v>106</v>
      </c>
      <c r="F99" s="151" t="s">
        <v>194</v>
      </c>
      <c r="G99" s="151" t="s">
        <v>156</v>
      </c>
      <c r="H99" s="202">
        <v>90</v>
      </c>
      <c r="I99" s="202">
        <v>90</v>
      </c>
    </row>
    <row r="100" spans="1:9" s="3" customFormat="1" ht="14.25">
      <c r="A100" s="306"/>
      <c r="B100" s="174" t="s">
        <v>259</v>
      </c>
      <c r="C100" s="175">
        <v>853</v>
      </c>
      <c r="D100" s="178" t="s">
        <v>130</v>
      </c>
      <c r="E100" s="175"/>
      <c r="F100" s="178"/>
      <c r="G100" s="176"/>
      <c r="H100" s="252">
        <f>H101</f>
        <v>341.9</v>
      </c>
      <c r="I100" s="252">
        <f>I101</f>
        <v>341.9</v>
      </c>
    </row>
    <row r="101" spans="1:9" ht="12.75" customHeight="1">
      <c r="A101" s="306"/>
      <c r="B101" s="138" t="s">
        <v>131</v>
      </c>
      <c r="C101" s="139">
        <v>853</v>
      </c>
      <c r="D101" s="154" t="s">
        <v>130</v>
      </c>
      <c r="E101" s="154" t="s">
        <v>101</v>
      </c>
      <c r="F101" s="140"/>
      <c r="G101" s="141"/>
      <c r="H101" s="155">
        <f>H104</f>
        <v>341.9</v>
      </c>
      <c r="I101" s="155">
        <f>I104</f>
        <v>341.9</v>
      </c>
    </row>
    <row r="102" spans="1:9" s="148" customFormat="1" ht="13.5" customHeight="1">
      <c r="A102" s="306"/>
      <c r="B102" s="209" t="s">
        <v>260</v>
      </c>
      <c r="C102" s="144">
        <v>853</v>
      </c>
      <c r="D102" s="145" t="s">
        <v>130</v>
      </c>
      <c r="E102" s="145" t="s">
        <v>101</v>
      </c>
      <c r="F102" s="145" t="s">
        <v>209</v>
      </c>
      <c r="G102" s="146"/>
      <c r="H102" s="157">
        <f t="shared" ref="H102:I104" si="7">H103</f>
        <v>341.9</v>
      </c>
      <c r="I102" s="157">
        <f t="shared" si="7"/>
        <v>341.9</v>
      </c>
    </row>
    <row r="103" spans="1:9" s="148" customFormat="1" ht="25.5">
      <c r="A103" s="306"/>
      <c r="B103" s="143" t="s">
        <v>261</v>
      </c>
      <c r="C103" s="144">
        <v>853</v>
      </c>
      <c r="D103" s="145" t="s">
        <v>130</v>
      </c>
      <c r="E103" s="145" t="s">
        <v>101</v>
      </c>
      <c r="F103" s="145" t="s">
        <v>209</v>
      </c>
      <c r="G103" s="146"/>
      <c r="H103" s="157">
        <f t="shared" si="7"/>
        <v>341.9</v>
      </c>
      <c r="I103" s="157">
        <f t="shared" si="7"/>
        <v>341.9</v>
      </c>
    </row>
    <row r="104" spans="1:9" s="148" customFormat="1" ht="13.5" customHeight="1">
      <c r="A104" s="306"/>
      <c r="B104" s="210" t="s">
        <v>262</v>
      </c>
      <c r="C104" s="211">
        <v>853</v>
      </c>
      <c r="D104" s="145" t="s">
        <v>130</v>
      </c>
      <c r="E104" s="145" t="s">
        <v>101</v>
      </c>
      <c r="F104" s="145" t="s">
        <v>225</v>
      </c>
      <c r="G104" s="146"/>
      <c r="H104" s="157">
        <f t="shared" si="7"/>
        <v>341.9</v>
      </c>
      <c r="I104" s="157">
        <f t="shared" si="7"/>
        <v>341.9</v>
      </c>
    </row>
    <row r="105" spans="1:9" ht="38.25">
      <c r="A105" s="306"/>
      <c r="B105" s="149" t="s">
        <v>263</v>
      </c>
      <c r="C105" s="150">
        <v>853</v>
      </c>
      <c r="D105" s="151" t="s">
        <v>130</v>
      </c>
      <c r="E105" s="151" t="s">
        <v>101</v>
      </c>
      <c r="F105" s="151" t="s">
        <v>225</v>
      </c>
      <c r="G105" s="152" t="s">
        <v>264</v>
      </c>
      <c r="H105" s="158">
        <v>341.9</v>
      </c>
      <c r="I105" s="158">
        <v>341.9</v>
      </c>
    </row>
    <row r="106" spans="1:9" s="212" customFormat="1" ht="14.25">
      <c r="A106" s="306"/>
      <c r="B106" s="174" t="s">
        <v>265</v>
      </c>
      <c r="C106" s="175">
        <v>853</v>
      </c>
      <c r="D106" s="178" t="s">
        <v>110</v>
      </c>
      <c r="E106" s="175"/>
      <c r="F106" s="178"/>
      <c r="G106" s="176"/>
      <c r="H106" s="252">
        <f>H107</f>
        <v>35.1</v>
      </c>
      <c r="I106" s="252">
        <f>I107</f>
        <v>35.1</v>
      </c>
    </row>
    <row r="107" spans="1:9">
      <c r="A107" s="306"/>
      <c r="B107" s="138" t="s">
        <v>133</v>
      </c>
      <c r="C107" s="139">
        <v>853</v>
      </c>
      <c r="D107" s="154" t="s">
        <v>110</v>
      </c>
      <c r="E107" s="154" t="s">
        <v>101</v>
      </c>
      <c r="F107" s="154"/>
      <c r="G107" s="141"/>
      <c r="H107" s="155">
        <f>H108</f>
        <v>35.1</v>
      </c>
      <c r="I107" s="155">
        <f>I108</f>
        <v>35.1</v>
      </c>
    </row>
    <row r="108" spans="1:9" s="148" customFormat="1" ht="51">
      <c r="A108" s="306"/>
      <c r="B108" s="210" t="s">
        <v>266</v>
      </c>
      <c r="C108" s="211">
        <v>853</v>
      </c>
      <c r="D108" s="145" t="s">
        <v>110</v>
      </c>
      <c r="E108" s="145" t="s">
        <v>101</v>
      </c>
      <c r="F108" s="145" t="s">
        <v>196</v>
      </c>
      <c r="G108" s="146"/>
      <c r="H108" s="253">
        <f>H111</f>
        <v>35.1</v>
      </c>
      <c r="I108" s="253">
        <f>I111</f>
        <v>35.1</v>
      </c>
    </row>
    <row r="109" spans="1:9" s="148" customFormat="1" ht="25.5">
      <c r="A109" s="306"/>
      <c r="B109" s="210" t="s">
        <v>267</v>
      </c>
      <c r="C109" s="211">
        <v>853</v>
      </c>
      <c r="D109" s="145" t="s">
        <v>110</v>
      </c>
      <c r="E109" s="145" t="s">
        <v>101</v>
      </c>
      <c r="F109" s="145" t="s">
        <v>268</v>
      </c>
      <c r="G109" s="146"/>
      <c r="H109" s="253">
        <f>H110</f>
        <v>35.1</v>
      </c>
      <c r="I109" s="253">
        <f>I110</f>
        <v>35.1</v>
      </c>
    </row>
    <row r="110" spans="1:9" s="148" customFormat="1" ht="25.5">
      <c r="A110" s="306"/>
      <c r="B110" s="210" t="s">
        <v>269</v>
      </c>
      <c r="C110" s="211">
        <v>853</v>
      </c>
      <c r="D110" s="145" t="s">
        <v>110</v>
      </c>
      <c r="E110" s="145" t="s">
        <v>101</v>
      </c>
      <c r="F110" s="145" t="s">
        <v>270</v>
      </c>
      <c r="G110" s="146"/>
      <c r="H110" s="253">
        <f>H111</f>
        <v>35.1</v>
      </c>
      <c r="I110" s="253">
        <f>I111</f>
        <v>35.1</v>
      </c>
    </row>
    <row r="111" spans="1:9" ht="38.25">
      <c r="A111" s="306"/>
      <c r="B111" s="149" t="s">
        <v>239</v>
      </c>
      <c r="C111" s="150">
        <v>853</v>
      </c>
      <c r="D111" s="151" t="s">
        <v>110</v>
      </c>
      <c r="E111" s="151" t="s">
        <v>101</v>
      </c>
      <c r="F111" s="151" t="s">
        <v>270</v>
      </c>
      <c r="G111" s="152" t="s">
        <v>156</v>
      </c>
      <c r="H111" s="158">
        <v>35.1</v>
      </c>
      <c r="I111" s="158">
        <v>35.1</v>
      </c>
    </row>
    <row r="112" spans="1:9" ht="25.5">
      <c r="A112" s="214"/>
      <c r="B112" s="128" t="s">
        <v>271</v>
      </c>
      <c r="C112" s="129">
        <v>855</v>
      </c>
      <c r="D112" s="274"/>
      <c r="E112" s="274"/>
      <c r="F112" s="130"/>
      <c r="G112" s="131"/>
      <c r="H112" s="132">
        <f t="shared" ref="H112:I116" si="8">H113</f>
        <v>1718.22</v>
      </c>
      <c r="I112" s="132">
        <f t="shared" si="8"/>
        <v>1499.4199999999998</v>
      </c>
    </row>
    <row r="113" spans="1:9">
      <c r="A113" s="214"/>
      <c r="B113" s="174" t="s">
        <v>233</v>
      </c>
      <c r="C113" s="175">
        <v>855</v>
      </c>
      <c r="D113" s="275" t="s">
        <v>101</v>
      </c>
      <c r="E113" s="135"/>
      <c r="F113" s="135"/>
      <c r="G113" s="136"/>
      <c r="H113" s="137">
        <f t="shared" si="8"/>
        <v>1718.22</v>
      </c>
      <c r="I113" s="137">
        <f t="shared" si="8"/>
        <v>1499.4199999999998</v>
      </c>
    </row>
    <row r="114" spans="1:9">
      <c r="A114" s="214"/>
      <c r="B114" s="138" t="s">
        <v>111</v>
      </c>
      <c r="C114" s="139">
        <v>855</v>
      </c>
      <c r="D114" s="154" t="s">
        <v>101</v>
      </c>
      <c r="E114" s="154" t="s">
        <v>112</v>
      </c>
      <c r="F114" s="154"/>
      <c r="G114" s="141"/>
      <c r="H114" s="155">
        <f t="shared" si="8"/>
        <v>1718.22</v>
      </c>
      <c r="I114" s="155">
        <f t="shared" si="8"/>
        <v>1499.4199999999998</v>
      </c>
    </row>
    <row r="115" spans="1:9" ht="38.25">
      <c r="A115" s="214"/>
      <c r="B115" s="156" t="s">
        <v>141</v>
      </c>
      <c r="C115" s="144">
        <v>855</v>
      </c>
      <c r="D115" s="145" t="s">
        <v>101</v>
      </c>
      <c r="E115" s="145" t="s">
        <v>112</v>
      </c>
      <c r="F115" s="145" t="s">
        <v>142</v>
      </c>
      <c r="G115" s="146"/>
      <c r="H115" s="157">
        <f t="shared" si="8"/>
        <v>1718.22</v>
      </c>
      <c r="I115" s="157">
        <f t="shared" si="8"/>
        <v>1499.4199999999998</v>
      </c>
    </row>
    <row r="116" spans="1:9" ht="30.75" customHeight="1">
      <c r="A116" s="214"/>
      <c r="B116" s="143" t="s">
        <v>145</v>
      </c>
      <c r="C116" s="144">
        <v>855</v>
      </c>
      <c r="D116" s="145" t="s">
        <v>101</v>
      </c>
      <c r="E116" s="145" t="s">
        <v>112</v>
      </c>
      <c r="F116" s="145" t="s">
        <v>144</v>
      </c>
      <c r="G116" s="146"/>
      <c r="H116" s="157">
        <f t="shared" si="8"/>
        <v>1718.22</v>
      </c>
      <c r="I116" s="157">
        <f t="shared" si="8"/>
        <v>1499.4199999999998</v>
      </c>
    </row>
    <row r="117" spans="1:9" ht="27" customHeight="1">
      <c r="A117" s="214"/>
      <c r="B117" s="259" t="s">
        <v>159</v>
      </c>
      <c r="C117" s="144">
        <v>855</v>
      </c>
      <c r="D117" s="145" t="s">
        <v>101</v>
      </c>
      <c r="E117" s="145" t="s">
        <v>112</v>
      </c>
      <c r="F117" s="145" t="s">
        <v>160</v>
      </c>
      <c r="G117" s="146"/>
      <c r="H117" s="157">
        <f>SUM(H118:H126)</f>
        <v>1718.22</v>
      </c>
      <c r="I117" s="157">
        <f>SUM(I118:I126)</f>
        <v>1499.4199999999998</v>
      </c>
    </row>
    <row r="118" spans="1:9" ht="17.25" customHeight="1">
      <c r="A118" s="214"/>
      <c r="B118" s="149" t="s">
        <v>161</v>
      </c>
      <c r="C118" s="150">
        <v>855</v>
      </c>
      <c r="D118" s="151" t="s">
        <v>101</v>
      </c>
      <c r="E118" s="151" t="s">
        <v>112</v>
      </c>
      <c r="F118" s="151" t="s">
        <v>160</v>
      </c>
      <c r="G118" s="152" t="s">
        <v>162</v>
      </c>
      <c r="H118" s="158">
        <v>991.6</v>
      </c>
      <c r="I118" s="158">
        <v>991.6</v>
      </c>
    </row>
    <row r="119" spans="1:9" ht="51">
      <c r="A119" s="214"/>
      <c r="B119" s="149" t="s">
        <v>163</v>
      </c>
      <c r="C119" s="150">
        <v>855</v>
      </c>
      <c r="D119" s="151" t="s">
        <v>101</v>
      </c>
      <c r="E119" s="151" t="s">
        <v>112</v>
      </c>
      <c r="F119" s="151" t="s">
        <v>160</v>
      </c>
      <c r="G119" s="152" t="s">
        <v>164</v>
      </c>
      <c r="H119" s="158">
        <v>299.5</v>
      </c>
      <c r="I119" s="158">
        <v>299.5</v>
      </c>
    </row>
    <row r="120" spans="1:9" ht="27" customHeight="1">
      <c r="A120" s="214"/>
      <c r="B120" s="149" t="s">
        <v>344</v>
      </c>
      <c r="C120" s="150">
        <v>855</v>
      </c>
      <c r="D120" s="151" t="s">
        <v>101</v>
      </c>
      <c r="E120" s="151" t="s">
        <v>112</v>
      </c>
      <c r="F120" s="151" t="s">
        <v>160</v>
      </c>
      <c r="G120" s="152" t="s">
        <v>154</v>
      </c>
      <c r="H120" s="158">
        <v>152.69999999999999</v>
      </c>
      <c r="I120" s="158">
        <v>152.69999999999999</v>
      </c>
    </row>
    <row r="121" spans="1:9">
      <c r="A121" s="214"/>
      <c r="B121" s="149" t="s">
        <v>304</v>
      </c>
      <c r="C121" s="150">
        <v>855</v>
      </c>
      <c r="D121" s="151" t="s">
        <v>101</v>
      </c>
      <c r="E121" s="151" t="s">
        <v>112</v>
      </c>
      <c r="F121" s="151" t="s">
        <v>160</v>
      </c>
      <c r="G121" s="152" t="s">
        <v>156</v>
      </c>
      <c r="H121" s="158">
        <v>220.62</v>
      </c>
      <c r="I121" s="158">
        <v>1.82</v>
      </c>
    </row>
    <row r="122" spans="1:9">
      <c r="A122" s="214"/>
      <c r="B122" s="149" t="s">
        <v>343</v>
      </c>
      <c r="C122" s="150">
        <v>855</v>
      </c>
      <c r="D122" s="151" t="s">
        <v>101</v>
      </c>
      <c r="E122" s="151" t="s">
        <v>112</v>
      </c>
      <c r="F122" s="151" t="s">
        <v>160</v>
      </c>
      <c r="G122" s="152" t="s">
        <v>342</v>
      </c>
      <c r="H122" s="158">
        <v>38</v>
      </c>
      <c r="I122" s="158">
        <v>38</v>
      </c>
    </row>
    <row r="123" spans="1:9" ht="25.5">
      <c r="A123" s="214"/>
      <c r="B123" s="149" t="s">
        <v>165</v>
      </c>
      <c r="C123" s="150">
        <v>855</v>
      </c>
      <c r="D123" s="151" t="s">
        <v>101</v>
      </c>
      <c r="E123" s="151" t="s">
        <v>112</v>
      </c>
      <c r="F123" s="151" t="s">
        <v>160</v>
      </c>
      <c r="G123" s="152" t="s">
        <v>166</v>
      </c>
      <c r="H123" s="158">
        <v>3.6</v>
      </c>
      <c r="I123" s="158">
        <v>3.6</v>
      </c>
    </row>
    <row r="124" spans="1:9" ht="12.75" customHeight="1">
      <c r="A124" s="214"/>
      <c r="B124" s="149" t="s">
        <v>157</v>
      </c>
      <c r="C124" s="150">
        <v>855</v>
      </c>
      <c r="D124" s="151" t="s">
        <v>101</v>
      </c>
      <c r="E124" s="151" t="s">
        <v>112</v>
      </c>
      <c r="F124" s="151" t="s">
        <v>160</v>
      </c>
      <c r="G124" s="152" t="s">
        <v>158</v>
      </c>
      <c r="H124" s="153">
        <v>12.2</v>
      </c>
      <c r="I124" s="153">
        <v>12.2</v>
      </c>
    </row>
    <row r="125" spans="1:9" hidden="1">
      <c r="A125" s="214"/>
      <c r="B125" s="138" t="s">
        <v>242</v>
      </c>
      <c r="C125" s="150">
        <v>855</v>
      </c>
      <c r="D125" s="151" t="s">
        <v>101</v>
      </c>
      <c r="E125" s="151" t="s">
        <v>112</v>
      </c>
      <c r="F125" s="151" t="s">
        <v>160</v>
      </c>
      <c r="G125" s="152"/>
      <c r="H125" s="153"/>
      <c r="I125" s="16"/>
    </row>
    <row r="126" spans="1:9" hidden="1">
      <c r="A126" s="214"/>
      <c r="B126" s="168" t="s">
        <v>214</v>
      </c>
      <c r="C126" s="150">
        <v>855</v>
      </c>
      <c r="D126" s="151" t="s">
        <v>101</v>
      </c>
      <c r="E126" s="151" t="s">
        <v>112</v>
      </c>
      <c r="F126" s="151" t="s">
        <v>160</v>
      </c>
      <c r="G126" s="152" t="s">
        <v>215</v>
      </c>
      <c r="H126" s="158">
        <v>0</v>
      </c>
      <c r="I126" s="169">
        <v>0</v>
      </c>
    </row>
    <row r="127" spans="1:9">
      <c r="A127" s="214"/>
      <c r="B127" s="280" t="s">
        <v>377</v>
      </c>
      <c r="C127" s="281"/>
      <c r="D127" s="151"/>
      <c r="E127" s="151"/>
      <c r="F127" s="151"/>
      <c r="G127" s="152"/>
      <c r="H127" s="158">
        <v>229.68</v>
      </c>
      <c r="I127" s="169">
        <v>460.28</v>
      </c>
    </row>
    <row r="128" spans="1:9" ht="14.25" customHeight="1">
      <c r="A128" s="314" t="s">
        <v>134</v>
      </c>
      <c r="B128" s="315"/>
      <c r="C128" s="215"/>
      <c r="D128" s="16"/>
      <c r="E128" s="16"/>
      <c r="F128" s="16"/>
      <c r="G128" s="16"/>
      <c r="H128" s="225">
        <f>H112+H12+H127</f>
        <v>9187.0999999999985</v>
      </c>
      <c r="I128" s="225">
        <f>I112+I12+I127</f>
        <v>9205.6</v>
      </c>
    </row>
    <row r="129" spans="1:9" ht="15" hidden="1" customHeight="1">
      <c r="A129" s="312" t="s">
        <v>376</v>
      </c>
      <c r="B129" s="313"/>
      <c r="C129" s="150"/>
      <c r="D129" s="151"/>
      <c r="E129" s="151"/>
      <c r="F129" s="151"/>
      <c r="G129" s="152"/>
      <c r="H129" s="158">
        <v>229.678</v>
      </c>
      <c r="I129" s="158">
        <v>460.28</v>
      </c>
    </row>
  </sheetData>
  <mergeCells count="13">
    <mergeCell ref="A129:B129"/>
    <mergeCell ref="A12:A111"/>
    <mergeCell ref="A128:B128"/>
    <mergeCell ref="A7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46" right="0.11" top="0.19" bottom="0.16" header="0.16" footer="0.16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C5" sqref="C5"/>
    </sheetView>
  </sheetViews>
  <sheetFormatPr defaultRowHeight="12.75"/>
  <cols>
    <col min="1" max="1" width="26" style="1" customWidth="1"/>
    <col min="2" max="2" width="56.5703125" style="1" customWidth="1"/>
    <col min="3" max="3" width="10.5703125" style="1" customWidth="1"/>
    <col min="4" max="256" width="9.140625" style="1"/>
    <col min="257" max="257" width="29.28515625" style="1" customWidth="1"/>
    <col min="258" max="258" width="56.5703125" style="1" customWidth="1"/>
    <col min="259" max="259" width="10.5703125" style="1" customWidth="1"/>
    <col min="260" max="512" width="9.140625" style="1"/>
    <col min="513" max="513" width="29.28515625" style="1" customWidth="1"/>
    <col min="514" max="514" width="56.5703125" style="1" customWidth="1"/>
    <col min="515" max="515" width="10.5703125" style="1" customWidth="1"/>
    <col min="516" max="768" width="9.140625" style="1"/>
    <col min="769" max="769" width="29.28515625" style="1" customWidth="1"/>
    <col min="770" max="770" width="56.5703125" style="1" customWidth="1"/>
    <col min="771" max="771" width="10.5703125" style="1" customWidth="1"/>
    <col min="772" max="1024" width="9.140625" style="1"/>
    <col min="1025" max="1025" width="29.28515625" style="1" customWidth="1"/>
    <col min="1026" max="1026" width="56.5703125" style="1" customWidth="1"/>
    <col min="1027" max="1027" width="10.5703125" style="1" customWidth="1"/>
    <col min="1028" max="1280" width="9.140625" style="1"/>
    <col min="1281" max="1281" width="29.28515625" style="1" customWidth="1"/>
    <col min="1282" max="1282" width="56.5703125" style="1" customWidth="1"/>
    <col min="1283" max="1283" width="10.5703125" style="1" customWidth="1"/>
    <col min="1284" max="1536" width="9.140625" style="1"/>
    <col min="1537" max="1537" width="29.28515625" style="1" customWidth="1"/>
    <col min="1538" max="1538" width="56.5703125" style="1" customWidth="1"/>
    <col min="1539" max="1539" width="10.5703125" style="1" customWidth="1"/>
    <col min="1540" max="1792" width="9.140625" style="1"/>
    <col min="1793" max="1793" width="29.28515625" style="1" customWidth="1"/>
    <col min="1794" max="1794" width="56.5703125" style="1" customWidth="1"/>
    <col min="1795" max="1795" width="10.5703125" style="1" customWidth="1"/>
    <col min="1796" max="2048" width="9.140625" style="1"/>
    <col min="2049" max="2049" width="29.28515625" style="1" customWidth="1"/>
    <col min="2050" max="2050" width="56.5703125" style="1" customWidth="1"/>
    <col min="2051" max="2051" width="10.5703125" style="1" customWidth="1"/>
    <col min="2052" max="2304" width="9.140625" style="1"/>
    <col min="2305" max="2305" width="29.28515625" style="1" customWidth="1"/>
    <col min="2306" max="2306" width="56.5703125" style="1" customWidth="1"/>
    <col min="2307" max="2307" width="10.5703125" style="1" customWidth="1"/>
    <col min="2308" max="2560" width="9.140625" style="1"/>
    <col min="2561" max="2561" width="29.28515625" style="1" customWidth="1"/>
    <col min="2562" max="2562" width="56.5703125" style="1" customWidth="1"/>
    <col min="2563" max="2563" width="10.5703125" style="1" customWidth="1"/>
    <col min="2564" max="2816" width="9.140625" style="1"/>
    <col min="2817" max="2817" width="29.28515625" style="1" customWidth="1"/>
    <col min="2818" max="2818" width="56.5703125" style="1" customWidth="1"/>
    <col min="2819" max="2819" width="10.5703125" style="1" customWidth="1"/>
    <col min="2820" max="3072" width="9.140625" style="1"/>
    <col min="3073" max="3073" width="29.28515625" style="1" customWidth="1"/>
    <col min="3074" max="3074" width="56.5703125" style="1" customWidth="1"/>
    <col min="3075" max="3075" width="10.5703125" style="1" customWidth="1"/>
    <col min="3076" max="3328" width="9.140625" style="1"/>
    <col min="3329" max="3329" width="29.28515625" style="1" customWidth="1"/>
    <col min="3330" max="3330" width="56.5703125" style="1" customWidth="1"/>
    <col min="3331" max="3331" width="10.5703125" style="1" customWidth="1"/>
    <col min="3332" max="3584" width="9.140625" style="1"/>
    <col min="3585" max="3585" width="29.28515625" style="1" customWidth="1"/>
    <col min="3586" max="3586" width="56.5703125" style="1" customWidth="1"/>
    <col min="3587" max="3587" width="10.5703125" style="1" customWidth="1"/>
    <col min="3588" max="3840" width="9.140625" style="1"/>
    <col min="3841" max="3841" width="29.28515625" style="1" customWidth="1"/>
    <col min="3842" max="3842" width="56.5703125" style="1" customWidth="1"/>
    <col min="3843" max="3843" width="10.5703125" style="1" customWidth="1"/>
    <col min="3844" max="4096" width="9.140625" style="1"/>
    <col min="4097" max="4097" width="29.28515625" style="1" customWidth="1"/>
    <col min="4098" max="4098" width="56.5703125" style="1" customWidth="1"/>
    <col min="4099" max="4099" width="10.5703125" style="1" customWidth="1"/>
    <col min="4100" max="4352" width="9.140625" style="1"/>
    <col min="4353" max="4353" width="29.28515625" style="1" customWidth="1"/>
    <col min="4354" max="4354" width="56.5703125" style="1" customWidth="1"/>
    <col min="4355" max="4355" width="10.5703125" style="1" customWidth="1"/>
    <col min="4356" max="4608" width="9.140625" style="1"/>
    <col min="4609" max="4609" width="29.28515625" style="1" customWidth="1"/>
    <col min="4610" max="4610" width="56.5703125" style="1" customWidth="1"/>
    <col min="4611" max="4611" width="10.5703125" style="1" customWidth="1"/>
    <col min="4612" max="4864" width="9.140625" style="1"/>
    <col min="4865" max="4865" width="29.28515625" style="1" customWidth="1"/>
    <col min="4866" max="4866" width="56.5703125" style="1" customWidth="1"/>
    <col min="4867" max="4867" width="10.5703125" style="1" customWidth="1"/>
    <col min="4868" max="5120" width="9.140625" style="1"/>
    <col min="5121" max="5121" width="29.28515625" style="1" customWidth="1"/>
    <col min="5122" max="5122" width="56.5703125" style="1" customWidth="1"/>
    <col min="5123" max="5123" width="10.5703125" style="1" customWidth="1"/>
    <col min="5124" max="5376" width="9.140625" style="1"/>
    <col min="5377" max="5377" width="29.28515625" style="1" customWidth="1"/>
    <col min="5378" max="5378" width="56.5703125" style="1" customWidth="1"/>
    <col min="5379" max="5379" width="10.5703125" style="1" customWidth="1"/>
    <col min="5380" max="5632" width="9.140625" style="1"/>
    <col min="5633" max="5633" width="29.28515625" style="1" customWidth="1"/>
    <col min="5634" max="5634" width="56.5703125" style="1" customWidth="1"/>
    <col min="5635" max="5635" width="10.5703125" style="1" customWidth="1"/>
    <col min="5636" max="5888" width="9.140625" style="1"/>
    <col min="5889" max="5889" width="29.28515625" style="1" customWidth="1"/>
    <col min="5890" max="5890" width="56.5703125" style="1" customWidth="1"/>
    <col min="5891" max="5891" width="10.5703125" style="1" customWidth="1"/>
    <col min="5892" max="6144" width="9.140625" style="1"/>
    <col min="6145" max="6145" width="29.28515625" style="1" customWidth="1"/>
    <col min="6146" max="6146" width="56.5703125" style="1" customWidth="1"/>
    <col min="6147" max="6147" width="10.5703125" style="1" customWidth="1"/>
    <col min="6148" max="6400" width="9.140625" style="1"/>
    <col min="6401" max="6401" width="29.28515625" style="1" customWidth="1"/>
    <col min="6402" max="6402" width="56.5703125" style="1" customWidth="1"/>
    <col min="6403" max="6403" width="10.5703125" style="1" customWidth="1"/>
    <col min="6404" max="6656" width="9.140625" style="1"/>
    <col min="6657" max="6657" width="29.28515625" style="1" customWidth="1"/>
    <col min="6658" max="6658" width="56.5703125" style="1" customWidth="1"/>
    <col min="6659" max="6659" width="10.5703125" style="1" customWidth="1"/>
    <col min="6660" max="6912" width="9.140625" style="1"/>
    <col min="6913" max="6913" width="29.28515625" style="1" customWidth="1"/>
    <col min="6914" max="6914" width="56.5703125" style="1" customWidth="1"/>
    <col min="6915" max="6915" width="10.5703125" style="1" customWidth="1"/>
    <col min="6916" max="7168" width="9.140625" style="1"/>
    <col min="7169" max="7169" width="29.28515625" style="1" customWidth="1"/>
    <col min="7170" max="7170" width="56.5703125" style="1" customWidth="1"/>
    <col min="7171" max="7171" width="10.5703125" style="1" customWidth="1"/>
    <col min="7172" max="7424" width="9.140625" style="1"/>
    <col min="7425" max="7425" width="29.28515625" style="1" customWidth="1"/>
    <col min="7426" max="7426" width="56.5703125" style="1" customWidth="1"/>
    <col min="7427" max="7427" width="10.5703125" style="1" customWidth="1"/>
    <col min="7428" max="7680" width="9.140625" style="1"/>
    <col min="7681" max="7681" width="29.28515625" style="1" customWidth="1"/>
    <col min="7682" max="7682" width="56.5703125" style="1" customWidth="1"/>
    <col min="7683" max="7683" width="10.5703125" style="1" customWidth="1"/>
    <col min="7684" max="7936" width="9.140625" style="1"/>
    <col min="7937" max="7937" width="29.28515625" style="1" customWidth="1"/>
    <col min="7938" max="7938" width="56.5703125" style="1" customWidth="1"/>
    <col min="7939" max="7939" width="10.5703125" style="1" customWidth="1"/>
    <col min="7940" max="8192" width="9.140625" style="1"/>
    <col min="8193" max="8193" width="29.28515625" style="1" customWidth="1"/>
    <col min="8194" max="8194" width="56.5703125" style="1" customWidth="1"/>
    <col min="8195" max="8195" width="10.5703125" style="1" customWidth="1"/>
    <col min="8196" max="8448" width="9.140625" style="1"/>
    <col min="8449" max="8449" width="29.28515625" style="1" customWidth="1"/>
    <col min="8450" max="8450" width="56.5703125" style="1" customWidth="1"/>
    <col min="8451" max="8451" width="10.5703125" style="1" customWidth="1"/>
    <col min="8452" max="8704" width="9.140625" style="1"/>
    <col min="8705" max="8705" width="29.28515625" style="1" customWidth="1"/>
    <col min="8706" max="8706" width="56.5703125" style="1" customWidth="1"/>
    <col min="8707" max="8707" width="10.5703125" style="1" customWidth="1"/>
    <col min="8708" max="8960" width="9.140625" style="1"/>
    <col min="8961" max="8961" width="29.28515625" style="1" customWidth="1"/>
    <col min="8962" max="8962" width="56.5703125" style="1" customWidth="1"/>
    <col min="8963" max="8963" width="10.5703125" style="1" customWidth="1"/>
    <col min="8964" max="9216" width="9.140625" style="1"/>
    <col min="9217" max="9217" width="29.28515625" style="1" customWidth="1"/>
    <col min="9218" max="9218" width="56.5703125" style="1" customWidth="1"/>
    <col min="9219" max="9219" width="10.5703125" style="1" customWidth="1"/>
    <col min="9220" max="9472" width="9.140625" style="1"/>
    <col min="9473" max="9473" width="29.28515625" style="1" customWidth="1"/>
    <col min="9474" max="9474" width="56.5703125" style="1" customWidth="1"/>
    <col min="9475" max="9475" width="10.5703125" style="1" customWidth="1"/>
    <col min="9476" max="9728" width="9.140625" style="1"/>
    <col min="9729" max="9729" width="29.28515625" style="1" customWidth="1"/>
    <col min="9730" max="9730" width="56.5703125" style="1" customWidth="1"/>
    <col min="9731" max="9731" width="10.5703125" style="1" customWidth="1"/>
    <col min="9732" max="9984" width="9.140625" style="1"/>
    <col min="9985" max="9985" width="29.28515625" style="1" customWidth="1"/>
    <col min="9986" max="9986" width="56.5703125" style="1" customWidth="1"/>
    <col min="9987" max="9987" width="10.5703125" style="1" customWidth="1"/>
    <col min="9988" max="10240" width="9.140625" style="1"/>
    <col min="10241" max="10241" width="29.28515625" style="1" customWidth="1"/>
    <col min="10242" max="10242" width="56.5703125" style="1" customWidth="1"/>
    <col min="10243" max="10243" width="10.5703125" style="1" customWidth="1"/>
    <col min="10244" max="10496" width="9.140625" style="1"/>
    <col min="10497" max="10497" width="29.28515625" style="1" customWidth="1"/>
    <col min="10498" max="10498" width="56.5703125" style="1" customWidth="1"/>
    <col min="10499" max="10499" width="10.5703125" style="1" customWidth="1"/>
    <col min="10500" max="10752" width="9.140625" style="1"/>
    <col min="10753" max="10753" width="29.28515625" style="1" customWidth="1"/>
    <col min="10754" max="10754" width="56.5703125" style="1" customWidth="1"/>
    <col min="10755" max="10755" width="10.5703125" style="1" customWidth="1"/>
    <col min="10756" max="11008" width="9.140625" style="1"/>
    <col min="11009" max="11009" width="29.28515625" style="1" customWidth="1"/>
    <col min="11010" max="11010" width="56.5703125" style="1" customWidth="1"/>
    <col min="11011" max="11011" width="10.5703125" style="1" customWidth="1"/>
    <col min="11012" max="11264" width="9.140625" style="1"/>
    <col min="11265" max="11265" width="29.28515625" style="1" customWidth="1"/>
    <col min="11266" max="11266" width="56.5703125" style="1" customWidth="1"/>
    <col min="11267" max="11267" width="10.5703125" style="1" customWidth="1"/>
    <col min="11268" max="11520" width="9.140625" style="1"/>
    <col min="11521" max="11521" width="29.28515625" style="1" customWidth="1"/>
    <col min="11522" max="11522" width="56.5703125" style="1" customWidth="1"/>
    <col min="11523" max="11523" width="10.5703125" style="1" customWidth="1"/>
    <col min="11524" max="11776" width="9.140625" style="1"/>
    <col min="11777" max="11777" width="29.28515625" style="1" customWidth="1"/>
    <col min="11778" max="11778" width="56.5703125" style="1" customWidth="1"/>
    <col min="11779" max="11779" width="10.5703125" style="1" customWidth="1"/>
    <col min="11780" max="12032" width="9.140625" style="1"/>
    <col min="12033" max="12033" width="29.28515625" style="1" customWidth="1"/>
    <col min="12034" max="12034" width="56.5703125" style="1" customWidth="1"/>
    <col min="12035" max="12035" width="10.5703125" style="1" customWidth="1"/>
    <col min="12036" max="12288" width="9.140625" style="1"/>
    <col min="12289" max="12289" width="29.28515625" style="1" customWidth="1"/>
    <col min="12290" max="12290" width="56.5703125" style="1" customWidth="1"/>
    <col min="12291" max="12291" width="10.5703125" style="1" customWidth="1"/>
    <col min="12292" max="12544" width="9.140625" style="1"/>
    <col min="12545" max="12545" width="29.28515625" style="1" customWidth="1"/>
    <col min="12546" max="12546" width="56.5703125" style="1" customWidth="1"/>
    <col min="12547" max="12547" width="10.5703125" style="1" customWidth="1"/>
    <col min="12548" max="12800" width="9.140625" style="1"/>
    <col min="12801" max="12801" width="29.28515625" style="1" customWidth="1"/>
    <col min="12802" max="12802" width="56.5703125" style="1" customWidth="1"/>
    <col min="12803" max="12803" width="10.5703125" style="1" customWidth="1"/>
    <col min="12804" max="13056" width="9.140625" style="1"/>
    <col min="13057" max="13057" width="29.28515625" style="1" customWidth="1"/>
    <col min="13058" max="13058" width="56.5703125" style="1" customWidth="1"/>
    <col min="13059" max="13059" width="10.5703125" style="1" customWidth="1"/>
    <col min="13060" max="13312" width="9.140625" style="1"/>
    <col min="13313" max="13313" width="29.28515625" style="1" customWidth="1"/>
    <col min="13314" max="13314" width="56.5703125" style="1" customWidth="1"/>
    <col min="13315" max="13315" width="10.5703125" style="1" customWidth="1"/>
    <col min="13316" max="13568" width="9.140625" style="1"/>
    <col min="13569" max="13569" width="29.28515625" style="1" customWidth="1"/>
    <col min="13570" max="13570" width="56.5703125" style="1" customWidth="1"/>
    <col min="13571" max="13571" width="10.5703125" style="1" customWidth="1"/>
    <col min="13572" max="13824" width="9.140625" style="1"/>
    <col min="13825" max="13825" width="29.28515625" style="1" customWidth="1"/>
    <col min="13826" max="13826" width="56.5703125" style="1" customWidth="1"/>
    <col min="13827" max="13827" width="10.5703125" style="1" customWidth="1"/>
    <col min="13828" max="14080" width="9.140625" style="1"/>
    <col min="14081" max="14081" width="29.28515625" style="1" customWidth="1"/>
    <col min="14082" max="14082" width="56.5703125" style="1" customWidth="1"/>
    <col min="14083" max="14083" width="10.5703125" style="1" customWidth="1"/>
    <col min="14084" max="14336" width="9.140625" style="1"/>
    <col min="14337" max="14337" width="29.28515625" style="1" customWidth="1"/>
    <col min="14338" max="14338" width="56.5703125" style="1" customWidth="1"/>
    <col min="14339" max="14339" width="10.5703125" style="1" customWidth="1"/>
    <col min="14340" max="14592" width="9.140625" style="1"/>
    <col min="14593" max="14593" width="29.28515625" style="1" customWidth="1"/>
    <col min="14594" max="14594" width="56.5703125" style="1" customWidth="1"/>
    <col min="14595" max="14595" width="10.5703125" style="1" customWidth="1"/>
    <col min="14596" max="14848" width="9.140625" style="1"/>
    <col min="14849" max="14849" width="29.28515625" style="1" customWidth="1"/>
    <col min="14850" max="14850" width="56.5703125" style="1" customWidth="1"/>
    <col min="14851" max="14851" width="10.5703125" style="1" customWidth="1"/>
    <col min="14852" max="15104" width="9.140625" style="1"/>
    <col min="15105" max="15105" width="29.28515625" style="1" customWidth="1"/>
    <col min="15106" max="15106" width="56.5703125" style="1" customWidth="1"/>
    <col min="15107" max="15107" width="10.5703125" style="1" customWidth="1"/>
    <col min="15108" max="15360" width="9.140625" style="1"/>
    <col min="15361" max="15361" width="29.28515625" style="1" customWidth="1"/>
    <col min="15362" max="15362" width="56.5703125" style="1" customWidth="1"/>
    <col min="15363" max="15363" width="10.5703125" style="1" customWidth="1"/>
    <col min="15364" max="15616" width="9.140625" style="1"/>
    <col min="15617" max="15617" width="29.28515625" style="1" customWidth="1"/>
    <col min="15618" max="15618" width="56.5703125" style="1" customWidth="1"/>
    <col min="15619" max="15619" width="10.5703125" style="1" customWidth="1"/>
    <col min="15620" max="15872" width="9.140625" style="1"/>
    <col min="15873" max="15873" width="29.28515625" style="1" customWidth="1"/>
    <col min="15874" max="15874" width="56.5703125" style="1" customWidth="1"/>
    <col min="15875" max="15875" width="10.5703125" style="1" customWidth="1"/>
    <col min="15876" max="16128" width="9.140625" style="1"/>
    <col min="16129" max="16129" width="29.28515625" style="1" customWidth="1"/>
    <col min="16130" max="16130" width="56.5703125" style="1" customWidth="1"/>
    <col min="16131" max="16131" width="10.5703125" style="1" customWidth="1"/>
    <col min="16132" max="16384" width="9.140625" style="1"/>
  </cols>
  <sheetData>
    <row r="1" spans="1:12" ht="12.75" customHeight="1">
      <c r="C1" s="2" t="s">
        <v>273</v>
      </c>
    </row>
    <row r="2" spans="1:12" ht="12" customHeight="1">
      <c r="C2" s="2" t="s">
        <v>362</v>
      </c>
      <c r="D2" s="3"/>
      <c r="E2" s="2"/>
      <c r="F2" s="2"/>
      <c r="G2" s="2"/>
      <c r="H2" s="2"/>
    </row>
    <row r="3" spans="1:12" ht="12" customHeight="1">
      <c r="B3" s="4"/>
      <c r="C3" s="2" t="s">
        <v>1</v>
      </c>
      <c r="D3" s="5"/>
      <c r="E3" s="2"/>
      <c r="F3" s="2"/>
      <c r="G3" s="2"/>
      <c r="H3" s="2"/>
    </row>
    <row r="4" spans="1:12" ht="12" customHeight="1">
      <c r="B4" s="6"/>
      <c r="C4" s="2" t="s">
        <v>336</v>
      </c>
      <c r="D4" s="5"/>
      <c r="E4" s="2"/>
      <c r="F4" s="2"/>
      <c r="G4" s="2"/>
      <c r="H4" s="2"/>
    </row>
    <row r="5" spans="1:12" ht="12" customHeight="1">
      <c r="B5" s="7"/>
      <c r="C5" s="2" t="s">
        <v>374</v>
      </c>
      <c r="D5" s="8"/>
      <c r="E5" s="2"/>
      <c r="F5" s="2"/>
      <c r="G5" s="2"/>
      <c r="H5" s="2"/>
      <c r="L5" s="4"/>
    </row>
    <row r="6" spans="1:12">
      <c r="A6" s="7"/>
    </row>
    <row r="7" spans="1:12" ht="12.75" customHeight="1">
      <c r="A7" s="282" t="s">
        <v>339</v>
      </c>
      <c r="B7" s="282"/>
      <c r="C7" s="282"/>
    </row>
    <row r="8" spans="1:12">
      <c r="A8" s="282"/>
      <c r="B8" s="282"/>
      <c r="C8" s="282"/>
    </row>
    <row r="9" spans="1:12" ht="12.75" customHeight="1">
      <c r="A9" s="9"/>
      <c r="C9" s="32" t="s">
        <v>61</v>
      </c>
    </row>
    <row r="10" spans="1:12" ht="21" customHeight="1">
      <c r="A10" s="33" t="s">
        <v>84</v>
      </c>
      <c r="B10" s="33" t="s">
        <v>5</v>
      </c>
      <c r="C10" s="33" t="s">
        <v>274</v>
      </c>
    </row>
    <row r="11" spans="1:12" ht="33.75" customHeight="1">
      <c r="A11" s="217" t="s">
        <v>275</v>
      </c>
      <c r="B11" s="218" t="s">
        <v>276</v>
      </c>
      <c r="C11" s="48">
        <f>C16</f>
        <v>0</v>
      </c>
    </row>
    <row r="12" spans="1:12" ht="21" customHeight="1">
      <c r="A12" s="219" t="s">
        <v>277</v>
      </c>
      <c r="B12" s="220" t="s">
        <v>278</v>
      </c>
      <c r="C12" s="48">
        <v>9285.2999999999993</v>
      </c>
    </row>
    <row r="13" spans="1:12" ht="21.75" customHeight="1">
      <c r="A13" s="219" t="s">
        <v>320</v>
      </c>
      <c r="B13" s="220" t="s">
        <v>279</v>
      </c>
      <c r="C13" s="48">
        <v>-9285.2999999999993</v>
      </c>
    </row>
    <row r="14" spans="1:12" ht="21.75" customHeight="1">
      <c r="A14" s="219" t="s">
        <v>280</v>
      </c>
      <c r="B14" s="220" t="s">
        <v>281</v>
      </c>
      <c r="C14" s="48">
        <v>-9285.2999999999993</v>
      </c>
    </row>
    <row r="15" spans="1:12" ht="15">
      <c r="A15" s="219" t="s">
        <v>321</v>
      </c>
      <c r="B15" s="220" t="s">
        <v>282</v>
      </c>
      <c r="C15" s="48">
        <v>9285.2999999999993</v>
      </c>
    </row>
    <row r="16" spans="1:12" ht="15">
      <c r="A16" s="103"/>
      <c r="B16" s="36" t="s">
        <v>283</v>
      </c>
      <c r="C16" s="221">
        <f>C15+C13</f>
        <v>0</v>
      </c>
    </row>
  </sheetData>
  <mergeCells count="1">
    <mergeCell ref="A7:C8"/>
  </mergeCells>
  <pageMargins left="0.7" right="0.11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H12" sqref="H12"/>
    </sheetView>
  </sheetViews>
  <sheetFormatPr defaultRowHeight="12.75"/>
  <cols>
    <col min="1" max="1" width="26" style="1" customWidth="1"/>
    <col min="2" max="2" width="47.7109375" style="1" customWidth="1"/>
    <col min="3" max="3" width="11.140625" style="1" customWidth="1"/>
    <col min="4" max="4" width="10.5703125" style="1" customWidth="1"/>
    <col min="5" max="256" width="9.140625" style="1"/>
    <col min="257" max="257" width="28.42578125" style="1" customWidth="1"/>
    <col min="258" max="258" width="54.140625" style="1" customWidth="1"/>
    <col min="259" max="259" width="11.140625" style="1" customWidth="1"/>
    <col min="260" max="260" width="10.5703125" style="1" customWidth="1"/>
    <col min="261" max="512" width="9.140625" style="1"/>
    <col min="513" max="513" width="28.42578125" style="1" customWidth="1"/>
    <col min="514" max="514" width="54.140625" style="1" customWidth="1"/>
    <col min="515" max="515" width="11.140625" style="1" customWidth="1"/>
    <col min="516" max="516" width="10.5703125" style="1" customWidth="1"/>
    <col min="517" max="768" width="9.140625" style="1"/>
    <col min="769" max="769" width="28.42578125" style="1" customWidth="1"/>
    <col min="770" max="770" width="54.140625" style="1" customWidth="1"/>
    <col min="771" max="771" width="11.140625" style="1" customWidth="1"/>
    <col min="772" max="772" width="10.5703125" style="1" customWidth="1"/>
    <col min="773" max="1024" width="9.140625" style="1"/>
    <col min="1025" max="1025" width="28.42578125" style="1" customWidth="1"/>
    <col min="1026" max="1026" width="54.140625" style="1" customWidth="1"/>
    <col min="1027" max="1027" width="11.140625" style="1" customWidth="1"/>
    <col min="1028" max="1028" width="10.5703125" style="1" customWidth="1"/>
    <col min="1029" max="1280" width="9.140625" style="1"/>
    <col min="1281" max="1281" width="28.42578125" style="1" customWidth="1"/>
    <col min="1282" max="1282" width="54.140625" style="1" customWidth="1"/>
    <col min="1283" max="1283" width="11.140625" style="1" customWidth="1"/>
    <col min="1284" max="1284" width="10.5703125" style="1" customWidth="1"/>
    <col min="1285" max="1536" width="9.140625" style="1"/>
    <col min="1537" max="1537" width="28.42578125" style="1" customWidth="1"/>
    <col min="1538" max="1538" width="54.140625" style="1" customWidth="1"/>
    <col min="1539" max="1539" width="11.140625" style="1" customWidth="1"/>
    <col min="1540" max="1540" width="10.5703125" style="1" customWidth="1"/>
    <col min="1541" max="1792" width="9.140625" style="1"/>
    <col min="1793" max="1793" width="28.42578125" style="1" customWidth="1"/>
    <col min="1794" max="1794" width="54.140625" style="1" customWidth="1"/>
    <col min="1795" max="1795" width="11.140625" style="1" customWidth="1"/>
    <col min="1796" max="1796" width="10.5703125" style="1" customWidth="1"/>
    <col min="1797" max="2048" width="9.140625" style="1"/>
    <col min="2049" max="2049" width="28.42578125" style="1" customWidth="1"/>
    <col min="2050" max="2050" width="54.140625" style="1" customWidth="1"/>
    <col min="2051" max="2051" width="11.140625" style="1" customWidth="1"/>
    <col min="2052" max="2052" width="10.5703125" style="1" customWidth="1"/>
    <col min="2053" max="2304" width="9.140625" style="1"/>
    <col min="2305" max="2305" width="28.42578125" style="1" customWidth="1"/>
    <col min="2306" max="2306" width="54.140625" style="1" customWidth="1"/>
    <col min="2307" max="2307" width="11.140625" style="1" customWidth="1"/>
    <col min="2308" max="2308" width="10.5703125" style="1" customWidth="1"/>
    <col min="2309" max="2560" width="9.140625" style="1"/>
    <col min="2561" max="2561" width="28.42578125" style="1" customWidth="1"/>
    <col min="2562" max="2562" width="54.140625" style="1" customWidth="1"/>
    <col min="2563" max="2563" width="11.140625" style="1" customWidth="1"/>
    <col min="2564" max="2564" width="10.5703125" style="1" customWidth="1"/>
    <col min="2565" max="2816" width="9.140625" style="1"/>
    <col min="2817" max="2817" width="28.42578125" style="1" customWidth="1"/>
    <col min="2818" max="2818" width="54.140625" style="1" customWidth="1"/>
    <col min="2819" max="2819" width="11.140625" style="1" customWidth="1"/>
    <col min="2820" max="2820" width="10.5703125" style="1" customWidth="1"/>
    <col min="2821" max="3072" width="9.140625" style="1"/>
    <col min="3073" max="3073" width="28.42578125" style="1" customWidth="1"/>
    <col min="3074" max="3074" width="54.140625" style="1" customWidth="1"/>
    <col min="3075" max="3075" width="11.140625" style="1" customWidth="1"/>
    <col min="3076" max="3076" width="10.5703125" style="1" customWidth="1"/>
    <col min="3077" max="3328" width="9.140625" style="1"/>
    <col min="3329" max="3329" width="28.42578125" style="1" customWidth="1"/>
    <col min="3330" max="3330" width="54.140625" style="1" customWidth="1"/>
    <col min="3331" max="3331" width="11.140625" style="1" customWidth="1"/>
    <col min="3332" max="3332" width="10.5703125" style="1" customWidth="1"/>
    <col min="3333" max="3584" width="9.140625" style="1"/>
    <col min="3585" max="3585" width="28.42578125" style="1" customWidth="1"/>
    <col min="3586" max="3586" width="54.140625" style="1" customWidth="1"/>
    <col min="3587" max="3587" width="11.140625" style="1" customWidth="1"/>
    <col min="3588" max="3588" width="10.5703125" style="1" customWidth="1"/>
    <col min="3589" max="3840" width="9.140625" style="1"/>
    <col min="3841" max="3841" width="28.42578125" style="1" customWidth="1"/>
    <col min="3842" max="3842" width="54.140625" style="1" customWidth="1"/>
    <col min="3843" max="3843" width="11.140625" style="1" customWidth="1"/>
    <col min="3844" max="3844" width="10.5703125" style="1" customWidth="1"/>
    <col min="3845" max="4096" width="9.140625" style="1"/>
    <col min="4097" max="4097" width="28.42578125" style="1" customWidth="1"/>
    <col min="4098" max="4098" width="54.140625" style="1" customWidth="1"/>
    <col min="4099" max="4099" width="11.140625" style="1" customWidth="1"/>
    <col min="4100" max="4100" width="10.5703125" style="1" customWidth="1"/>
    <col min="4101" max="4352" width="9.140625" style="1"/>
    <col min="4353" max="4353" width="28.42578125" style="1" customWidth="1"/>
    <col min="4354" max="4354" width="54.140625" style="1" customWidth="1"/>
    <col min="4355" max="4355" width="11.140625" style="1" customWidth="1"/>
    <col min="4356" max="4356" width="10.5703125" style="1" customWidth="1"/>
    <col min="4357" max="4608" width="9.140625" style="1"/>
    <col min="4609" max="4609" width="28.42578125" style="1" customWidth="1"/>
    <col min="4610" max="4610" width="54.140625" style="1" customWidth="1"/>
    <col min="4611" max="4611" width="11.140625" style="1" customWidth="1"/>
    <col min="4612" max="4612" width="10.5703125" style="1" customWidth="1"/>
    <col min="4613" max="4864" width="9.140625" style="1"/>
    <col min="4865" max="4865" width="28.42578125" style="1" customWidth="1"/>
    <col min="4866" max="4866" width="54.140625" style="1" customWidth="1"/>
    <col min="4867" max="4867" width="11.140625" style="1" customWidth="1"/>
    <col min="4868" max="4868" width="10.5703125" style="1" customWidth="1"/>
    <col min="4869" max="5120" width="9.140625" style="1"/>
    <col min="5121" max="5121" width="28.42578125" style="1" customWidth="1"/>
    <col min="5122" max="5122" width="54.140625" style="1" customWidth="1"/>
    <col min="5123" max="5123" width="11.140625" style="1" customWidth="1"/>
    <col min="5124" max="5124" width="10.5703125" style="1" customWidth="1"/>
    <col min="5125" max="5376" width="9.140625" style="1"/>
    <col min="5377" max="5377" width="28.42578125" style="1" customWidth="1"/>
    <col min="5378" max="5378" width="54.140625" style="1" customWidth="1"/>
    <col min="5379" max="5379" width="11.140625" style="1" customWidth="1"/>
    <col min="5380" max="5380" width="10.5703125" style="1" customWidth="1"/>
    <col min="5381" max="5632" width="9.140625" style="1"/>
    <col min="5633" max="5633" width="28.42578125" style="1" customWidth="1"/>
    <col min="5634" max="5634" width="54.140625" style="1" customWidth="1"/>
    <col min="5635" max="5635" width="11.140625" style="1" customWidth="1"/>
    <col min="5636" max="5636" width="10.5703125" style="1" customWidth="1"/>
    <col min="5637" max="5888" width="9.140625" style="1"/>
    <col min="5889" max="5889" width="28.42578125" style="1" customWidth="1"/>
    <col min="5890" max="5890" width="54.140625" style="1" customWidth="1"/>
    <col min="5891" max="5891" width="11.140625" style="1" customWidth="1"/>
    <col min="5892" max="5892" width="10.5703125" style="1" customWidth="1"/>
    <col min="5893" max="6144" width="9.140625" style="1"/>
    <col min="6145" max="6145" width="28.42578125" style="1" customWidth="1"/>
    <col min="6146" max="6146" width="54.140625" style="1" customWidth="1"/>
    <col min="6147" max="6147" width="11.140625" style="1" customWidth="1"/>
    <col min="6148" max="6148" width="10.5703125" style="1" customWidth="1"/>
    <col min="6149" max="6400" width="9.140625" style="1"/>
    <col min="6401" max="6401" width="28.42578125" style="1" customWidth="1"/>
    <col min="6402" max="6402" width="54.140625" style="1" customWidth="1"/>
    <col min="6403" max="6403" width="11.140625" style="1" customWidth="1"/>
    <col min="6404" max="6404" width="10.5703125" style="1" customWidth="1"/>
    <col min="6405" max="6656" width="9.140625" style="1"/>
    <col min="6657" max="6657" width="28.42578125" style="1" customWidth="1"/>
    <col min="6658" max="6658" width="54.140625" style="1" customWidth="1"/>
    <col min="6659" max="6659" width="11.140625" style="1" customWidth="1"/>
    <col min="6660" max="6660" width="10.5703125" style="1" customWidth="1"/>
    <col min="6661" max="6912" width="9.140625" style="1"/>
    <col min="6913" max="6913" width="28.42578125" style="1" customWidth="1"/>
    <col min="6914" max="6914" width="54.140625" style="1" customWidth="1"/>
    <col min="6915" max="6915" width="11.140625" style="1" customWidth="1"/>
    <col min="6916" max="6916" width="10.5703125" style="1" customWidth="1"/>
    <col min="6917" max="7168" width="9.140625" style="1"/>
    <col min="7169" max="7169" width="28.42578125" style="1" customWidth="1"/>
    <col min="7170" max="7170" width="54.140625" style="1" customWidth="1"/>
    <col min="7171" max="7171" width="11.140625" style="1" customWidth="1"/>
    <col min="7172" max="7172" width="10.5703125" style="1" customWidth="1"/>
    <col min="7173" max="7424" width="9.140625" style="1"/>
    <col min="7425" max="7425" width="28.42578125" style="1" customWidth="1"/>
    <col min="7426" max="7426" width="54.140625" style="1" customWidth="1"/>
    <col min="7427" max="7427" width="11.140625" style="1" customWidth="1"/>
    <col min="7428" max="7428" width="10.5703125" style="1" customWidth="1"/>
    <col min="7429" max="7680" width="9.140625" style="1"/>
    <col min="7681" max="7681" width="28.42578125" style="1" customWidth="1"/>
    <col min="7682" max="7682" width="54.140625" style="1" customWidth="1"/>
    <col min="7683" max="7683" width="11.140625" style="1" customWidth="1"/>
    <col min="7684" max="7684" width="10.5703125" style="1" customWidth="1"/>
    <col min="7685" max="7936" width="9.140625" style="1"/>
    <col min="7937" max="7937" width="28.42578125" style="1" customWidth="1"/>
    <col min="7938" max="7938" width="54.140625" style="1" customWidth="1"/>
    <col min="7939" max="7939" width="11.140625" style="1" customWidth="1"/>
    <col min="7940" max="7940" width="10.5703125" style="1" customWidth="1"/>
    <col min="7941" max="8192" width="9.140625" style="1"/>
    <col min="8193" max="8193" width="28.42578125" style="1" customWidth="1"/>
    <col min="8194" max="8194" width="54.140625" style="1" customWidth="1"/>
    <col min="8195" max="8195" width="11.140625" style="1" customWidth="1"/>
    <col min="8196" max="8196" width="10.5703125" style="1" customWidth="1"/>
    <col min="8197" max="8448" width="9.140625" style="1"/>
    <col min="8449" max="8449" width="28.42578125" style="1" customWidth="1"/>
    <col min="8450" max="8450" width="54.140625" style="1" customWidth="1"/>
    <col min="8451" max="8451" width="11.140625" style="1" customWidth="1"/>
    <col min="8452" max="8452" width="10.5703125" style="1" customWidth="1"/>
    <col min="8453" max="8704" width="9.140625" style="1"/>
    <col min="8705" max="8705" width="28.42578125" style="1" customWidth="1"/>
    <col min="8706" max="8706" width="54.140625" style="1" customWidth="1"/>
    <col min="8707" max="8707" width="11.140625" style="1" customWidth="1"/>
    <col min="8708" max="8708" width="10.5703125" style="1" customWidth="1"/>
    <col min="8709" max="8960" width="9.140625" style="1"/>
    <col min="8961" max="8961" width="28.42578125" style="1" customWidth="1"/>
    <col min="8962" max="8962" width="54.140625" style="1" customWidth="1"/>
    <col min="8963" max="8963" width="11.140625" style="1" customWidth="1"/>
    <col min="8964" max="8964" width="10.5703125" style="1" customWidth="1"/>
    <col min="8965" max="9216" width="9.140625" style="1"/>
    <col min="9217" max="9217" width="28.42578125" style="1" customWidth="1"/>
    <col min="9218" max="9218" width="54.140625" style="1" customWidth="1"/>
    <col min="9219" max="9219" width="11.140625" style="1" customWidth="1"/>
    <col min="9220" max="9220" width="10.5703125" style="1" customWidth="1"/>
    <col min="9221" max="9472" width="9.140625" style="1"/>
    <col min="9473" max="9473" width="28.42578125" style="1" customWidth="1"/>
    <col min="9474" max="9474" width="54.140625" style="1" customWidth="1"/>
    <col min="9475" max="9475" width="11.140625" style="1" customWidth="1"/>
    <col min="9476" max="9476" width="10.5703125" style="1" customWidth="1"/>
    <col min="9477" max="9728" width="9.140625" style="1"/>
    <col min="9729" max="9729" width="28.42578125" style="1" customWidth="1"/>
    <col min="9730" max="9730" width="54.140625" style="1" customWidth="1"/>
    <col min="9731" max="9731" width="11.140625" style="1" customWidth="1"/>
    <col min="9732" max="9732" width="10.5703125" style="1" customWidth="1"/>
    <col min="9733" max="9984" width="9.140625" style="1"/>
    <col min="9985" max="9985" width="28.42578125" style="1" customWidth="1"/>
    <col min="9986" max="9986" width="54.140625" style="1" customWidth="1"/>
    <col min="9987" max="9987" width="11.140625" style="1" customWidth="1"/>
    <col min="9988" max="9988" width="10.5703125" style="1" customWidth="1"/>
    <col min="9989" max="10240" width="9.140625" style="1"/>
    <col min="10241" max="10241" width="28.42578125" style="1" customWidth="1"/>
    <col min="10242" max="10242" width="54.140625" style="1" customWidth="1"/>
    <col min="10243" max="10243" width="11.140625" style="1" customWidth="1"/>
    <col min="10244" max="10244" width="10.5703125" style="1" customWidth="1"/>
    <col min="10245" max="10496" width="9.140625" style="1"/>
    <col min="10497" max="10497" width="28.42578125" style="1" customWidth="1"/>
    <col min="10498" max="10498" width="54.140625" style="1" customWidth="1"/>
    <col min="10499" max="10499" width="11.140625" style="1" customWidth="1"/>
    <col min="10500" max="10500" width="10.5703125" style="1" customWidth="1"/>
    <col min="10501" max="10752" width="9.140625" style="1"/>
    <col min="10753" max="10753" width="28.42578125" style="1" customWidth="1"/>
    <col min="10754" max="10754" width="54.140625" style="1" customWidth="1"/>
    <col min="10755" max="10755" width="11.140625" style="1" customWidth="1"/>
    <col min="10756" max="10756" width="10.5703125" style="1" customWidth="1"/>
    <col min="10757" max="11008" width="9.140625" style="1"/>
    <col min="11009" max="11009" width="28.42578125" style="1" customWidth="1"/>
    <col min="11010" max="11010" width="54.140625" style="1" customWidth="1"/>
    <col min="11011" max="11011" width="11.140625" style="1" customWidth="1"/>
    <col min="11012" max="11012" width="10.5703125" style="1" customWidth="1"/>
    <col min="11013" max="11264" width="9.140625" style="1"/>
    <col min="11265" max="11265" width="28.42578125" style="1" customWidth="1"/>
    <col min="11266" max="11266" width="54.140625" style="1" customWidth="1"/>
    <col min="11267" max="11267" width="11.140625" style="1" customWidth="1"/>
    <col min="11268" max="11268" width="10.5703125" style="1" customWidth="1"/>
    <col min="11269" max="11520" width="9.140625" style="1"/>
    <col min="11521" max="11521" width="28.42578125" style="1" customWidth="1"/>
    <col min="11522" max="11522" width="54.140625" style="1" customWidth="1"/>
    <col min="11523" max="11523" width="11.140625" style="1" customWidth="1"/>
    <col min="11524" max="11524" width="10.5703125" style="1" customWidth="1"/>
    <col min="11525" max="11776" width="9.140625" style="1"/>
    <col min="11777" max="11777" width="28.42578125" style="1" customWidth="1"/>
    <col min="11778" max="11778" width="54.140625" style="1" customWidth="1"/>
    <col min="11779" max="11779" width="11.140625" style="1" customWidth="1"/>
    <col min="11780" max="11780" width="10.5703125" style="1" customWidth="1"/>
    <col min="11781" max="12032" width="9.140625" style="1"/>
    <col min="12033" max="12033" width="28.42578125" style="1" customWidth="1"/>
    <col min="12034" max="12034" width="54.140625" style="1" customWidth="1"/>
    <col min="12035" max="12035" width="11.140625" style="1" customWidth="1"/>
    <col min="12036" max="12036" width="10.5703125" style="1" customWidth="1"/>
    <col min="12037" max="12288" width="9.140625" style="1"/>
    <col min="12289" max="12289" width="28.42578125" style="1" customWidth="1"/>
    <col min="12290" max="12290" width="54.140625" style="1" customWidth="1"/>
    <col min="12291" max="12291" width="11.140625" style="1" customWidth="1"/>
    <col min="12292" max="12292" width="10.5703125" style="1" customWidth="1"/>
    <col min="12293" max="12544" width="9.140625" style="1"/>
    <col min="12545" max="12545" width="28.42578125" style="1" customWidth="1"/>
    <col min="12546" max="12546" width="54.140625" style="1" customWidth="1"/>
    <col min="12547" max="12547" width="11.140625" style="1" customWidth="1"/>
    <col min="12548" max="12548" width="10.5703125" style="1" customWidth="1"/>
    <col min="12549" max="12800" width="9.140625" style="1"/>
    <col min="12801" max="12801" width="28.42578125" style="1" customWidth="1"/>
    <col min="12802" max="12802" width="54.140625" style="1" customWidth="1"/>
    <col min="12803" max="12803" width="11.140625" style="1" customWidth="1"/>
    <col min="12804" max="12804" width="10.5703125" style="1" customWidth="1"/>
    <col min="12805" max="13056" width="9.140625" style="1"/>
    <col min="13057" max="13057" width="28.42578125" style="1" customWidth="1"/>
    <col min="13058" max="13058" width="54.140625" style="1" customWidth="1"/>
    <col min="13059" max="13059" width="11.140625" style="1" customWidth="1"/>
    <col min="13060" max="13060" width="10.5703125" style="1" customWidth="1"/>
    <col min="13061" max="13312" width="9.140625" style="1"/>
    <col min="13313" max="13313" width="28.42578125" style="1" customWidth="1"/>
    <col min="13314" max="13314" width="54.140625" style="1" customWidth="1"/>
    <col min="13315" max="13315" width="11.140625" style="1" customWidth="1"/>
    <col min="13316" max="13316" width="10.5703125" style="1" customWidth="1"/>
    <col min="13317" max="13568" width="9.140625" style="1"/>
    <col min="13569" max="13569" width="28.42578125" style="1" customWidth="1"/>
    <col min="13570" max="13570" width="54.140625" style="1" customWidth="1"/>
    <col min="13571" max="13571" width="11.140625" style="1" customWidth="1"/>
    <col min="13572" max="13572" width="10.5703125" style="1" customWidth="1"/>
    <col min="13573" max="13824" width="9.140625" style="1"/>
    <col min="13825" max="13825" width="28.42578125" style="1" customWidth="1"/>
    <col min="13826" max="13826" width="54.140625" style="1" customWidth="1"/>
    <col min="13827" max="13827" width="11.140625" style="1" customWidth="1"/>
    <col min="13828" max="13828" width="10.5703125" style="1" customWidth="1"/>
    <col min="13829" max="14080" width="9.140625" style="1"/>
    <col min="14081" max="14081" width="28.42578125" style="1" customWidth="1"/>
    <col min="14082" max="14082" width="54.140625" style="1" customWidth="1"/>
    <col min="14083" max="14083" width="11.140625" style="1" customWidth="1"/>
    <col min="14084" max="14084" width="10.5703125" style="1" customWidth="1"/>
    <col min="14085" max="14336" width="9.140625" style="1"/>
    <col min="14337" max="14337" width="28.42578125" style="1" customWidth="1"/>
    <col min="14338" max="14338" width="54.140625" style="1" customWidth="1"/>
    <col min="14339" max="14339" width="11.140625" style="1" customWidth="1"/>
    <col min="14340" max="14340" width="10.5703125" style="1" customWidth="1"/>
    <col min="14341" max="14592" width="9.140625" style="1"/>
    <col min="14593" max="14593" width="28.42578125" style="1" customWidth="1"/>
    <col min="14594" max="14594" width="54.140625" style="1" customWidth="1"/>
    <col min="14595" max="14595" width="11.140625" style="1" customWidth="1"/>
    <col min="14596" max="14596" width="10.5703125" style="1" customWidth="1"/>
    <col min="14597" max="14848" width="9.140625" style="1"/>
    <col min="14849" max="14849" width="28.42578125" style="1" customWidth="1"/>
    <col min="14850" max="14850" width="54.140625" style="1" customWidth="1"/>
    <col min="14851" max="14851" width="11.140625" style="1" customWidth="1"/>
    <col min="14852" max="14852" width="10.5703125" style="1" customWidth="1"/>
    <col min="14853" max="15104" width="9.140625" style="1"/>
    <col min="15105" max="15105" width="28.42578125" style="1" customWidth="1"/>
    <col min="15106" max="15106" width="54.140625" style="1" customWidth="1"/>
    <col min="15107" max="15107" width="11.140625" style="1" customWidth="1"/>
    <col min="15108" max="15108" width="10.5703125" style="1" customWidth="1"/>
    <col min="15109" max="15360" width="9.140625" style="1"/>
    <col min="15361" max="15361" width="28.42578125" style="1" customWidth="1"/>
    <col min="15362" max="15362" width="54.140625" style="1" customWidth="1"/>
    <col min="15363" max="15363" width="11.140625" style="1" customWidth="1"/>
    <col min="15364" max="15364" width="10.5703125" style="1" customWidth="1"/>
    <col min="15365" max="15616" width="9.140625" style="1"/>
    <col min="15617" max="15617" width="28.42578125" style="1" customWidth="1"/>
    <col min="15618" max="15618" width="54.140625" style="1" customWidth="1"/>
    <col min="15619" max="15619" width="11.140625" style="1" customWidth="1"/>
    <col min="15620" max="15620" width="10.5703125" style="1" customWidth="1"/>
    <col min="15621" max="15872" width="9.140625" style="1"/>
    <col min="15873" max="15873" width="28.42578125" style="1" customWidth="1"/>
    <col min="15874" max="15874" width="54.140625" style="1" customWidth="1"/>
    <col min="15875" max="15875" width="11.140625" style="1" customWidth="1"/>
    <col min="15876" max="15876" width="10.5703125" style="1" customWidth="1"/>
    <col min="15877" max="16128" width="9.140625" style="1"/>
    <col min="16129" max="16129" width="28.42578125" style="1" customWidth="1"/>
    <col min="16130" max="16130" width="54.140625" style="1" customWidth="1"/>
    <col min="16131" max="16131" width="11.140625" style="1" customWidth="1"/>
    <col min="16132" max="16132" width="10.5703125" style="1" customWidth="1"/>
    <col min="16133" max="16384" width="9.140625" style="1"/>
  </cols>
  <sheetData>
    <row r="1" spans="1:13" ht="12.75" customHeight="1">
      <c r="D1" s="2" t="s">
        <v>284</v>
      </c>
    </row>
    <row r="2" spans="1:13" ht="12" customHeight="1">
      <c r="D2" s="2" t="s">
        <v>362</v>
      </c>
      <c r="E2" s="3"/>
      <c r="F2" s="2"/>
      <c r="G2" s="2"/>
      <c r="H2" s="2"/>
      <c r="I2" s="2"/>
    </row>
    <row r="3" spans="1:13" ht="12" customHeight="1">
      <c r="B3" s="4"/>
      <c r="C3" s="4"/>
      <c r="D3" s="2" t="s">
        <v>1</v>
      </c>
      <c r="E3" s="5"/>
      <c r="F3" s="2"/>
      <c r="G3" s="2"/>
      <c r="H3" s="2"/>
      <c r="I3" s="2"/>
    </row>
    <row r="4" spans="1:13" ht="12" customHeight="1">
      <c r="B4" s="6"/>
      <c r="C4" s="6"/>
      <c r="D4" s="2" t="s">
        <v>336</v>
      </c>
      <c r="E4" s="5"/>
      <c r="F4" s="2"/>
      <c r="G4" s="2"/>
      <c r="H4" s="2"/>
      <c r="I4" s="2"/>
    </row>
    <row r="5" spans="1:13" ht="12" customHeight="1">
      <c r="B5" s="7"/>
      <c r="C5" s="7"/>
      <c r="D5" s="2" t="s">
        <v>374</v>
      </c>
      <c r="E5" s="8"/>
      <c r="F5" s="2"/>
      <c r="G5" s="2"/>
      <c r="H5" s="2"/>
      <c r="I5" s="2"/>
      <c r="M5" s="4"/>
    </row>
    <row r="6" spans="1:13">
      <c r="A6" s="7"/>
    </row>
    <row r="7" spans="1:13" ht="12.75" customHeight="1">
      <c r="A7" s="282" t="s">
        <v>337</v>
      </c>
      <c r="B7" s="282"/>
      <c r="C7" s="282"/>
      <c r="D7" s="282"/>
    </row>
    <row r="8" spans="1:13">
      <c r="A8" s="282"/>
      <c r="B8" s="282"/>
      <c r="C8" s="282"/>
      <c r="D8" s="282"/>
    </row>
    <row r="9" spans="1:13" ht="12.75" customHeight="1">
      <c r="A9" s="9"/>
      <c r="D9" s="32" t="s">
        <v>61</v>
      </c>
    </row>
    <row r="10" spans="1:13" ht="21" customHeight="1">
      <c r="A10" s="33" t="s">
        <v>84</v>
      </c>
      <c r="B10" s="33" t="s">
        <v>5</v>
      </c>
      <c r="C10" s="33" t="s">
        <v>319</v>
      </c>
      <c r="D10" s="33" t="s">
        <v>338</v>
      </c>
    </row>
    <row r="11" spans="1:13" ht="33.75" customHeight="1">
      <c r="A11" s="217" t="s">
        <v>275</v>
      </c>
      <c r="B11" s="218" t="s">
        <v>276</v>
      </c>
      <c r="C11" s="48">
        <f>C16</f>
        <v>0</v>
      </c>
      <c r="D11" s="48">
        <f>D16</f>
        <v>0</v>
      </c>
    </row>
    <row r="12" spans="1:13" ht="21" customHeight="1">
      <c r="A12" s="219" t="s">
        <v>277</v>
      </c>
      <c r="B12" s="220" t="s">
        <v>278</v>
      </c>
      <c r="C12" s="48">
        <v>9187.1</v>
      </c>
      <c r="D12" s="48">
        <v>9205.6</v>
      </c>
    </row>
    <row r="13" spans="1:13" ht="30">
      <c r="A13" s="219" t="s">
        <v>320</v>
      </c>
      <c r="B13" s="218" t="s">
        <v>279</v>
      </c>
      <c r="C13" s="48">
        <v>-9187.1</v>
      </c>
      <c r="D13" s="48">
        <v>-9205.6</v>
      </c>
    </row>
    <row r="14" spans="1:13" ht="21.75" customHeight="1">
      <c r="A14" s="219" t="s">
        <v>280</v>
      </c>
      <c r="B14" s="220" t="s">
        <v>281</v>
      </c>
      <c r="C14" s="48">
        <v>-9187.1</v>
      </c>
      <c r="D14" s="48">
        <v>-9205.6</v>
      </c>
    </row>
    <row r="15" spans="1:13" ht="30">
      <c r="A15" s="219" t="s">
        <v>321</v>
      </c>
      <c r="B15" s="218" t="s">
        <v>282</v>
      </c>
      <c r="C15" s="48">
        <v>9187.1</v>
      </c>
      <c r="D15" s="48">
        <v>9205.6</v>
      </c>
    </row>
    <row r="16" spans="1:13" ht="15">
      <c r="A16" s="103"/>
      <c r="B16" s="36" t="s">
        <v>283</v>
      </c>
      <c r="C16" s="221">
        <f>C15+C13</f>
        <v>0</v>
      </c>
      <c r="D16" s="221">
        <f>D15+D13</f>
        <v>0</v>
      </c>
    </row>
    <row r="23" spans="1:2" ht="15">
      <c r="A23"/>
      <c r="B23"/>
    </row>
    <row r="24" spans="1:2" ht="14.25">
      <c r="A24" s="268"/>
      <c r="B24" s="268"/>
    </row>
    <row r="25" spans="1:2" ht="15">
      <c r="A25" s="269"/>
      <c r="B25" s="270"/>
    </row>
    <row r="26" spans="1:2" ht="15">
      <c r="A26" s="269"/>
      <c r="B26" s="271"/>
    </row>
    <row r="27" spans="1:2" ht="15">
      <c r="A27" s="269"/>
      <c r="B27" s="271"/>
    </row>
    <row r="28" spans="1:2" ht="15">
      <c r="A28" s="269"/>
      <c r="B28" s="271"/>
    </row>
    <row r="29" spans="1:2" ht="15">
      <c r="A29" s="269"/>
      <c r="B29" s="271"/>
    </row>
    <row r="30" spans="1:2">
      <c r="A30" s="272"/>
      <c r="B30" s="272"/>
    </row>
  </sheetData>
  <mergeCells count="1">
    <mergeCell ref="A7:D8"/>
  </mergeCells>
  <pageMargins left="0.54" right="0.14000000000000001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0" sqref="L20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D5" sqref="D5"/>
    </sheetView>
  </sheetViews>
  <sheetFormatPr defaultRowHeight="12.75"/>
  <cols>
    <col min="1" max="1" width="5.28515625" style="1" customWidth="1"/>
    <col min="2" max="2" width="9.85546875" style="1" customWidth="1"/>
    <col min="3" max="3" width="22" style="1" customWidth="1"/>
    <col min="4" max="4" width="55" style="1" customWidth="1"/>
    <col min="5" max="256" width="9.140625" style="1"/>
    <col min="257" max="257" width="5.28515625" style="1" customWidth="1"/>
    <col min="258" max="258" width="9.85546875" style="1" customWidth="1"/>
    <col min="259" max="259" width="22" style="1" customWidth="1"/>
    <col min="260" max="260" width="55" style="1" customWidth="1"/>
    <col min="261" max="512" width="9.140625" style="1"/>
    <col min="513" max="513" width="5.28515625" style="1" customWidth="1"/>
    <col min="514" max="514" width="9.85546875" style="1" customWidth="1"/>
    <col min="515" max="515" width="22" style="1" customWidth="1"/>
    <col min="516" max="516" width="55" style="1" customWidth="1"/>
    <col min="517" max="768" width="9.140625" style="1"/>
    <col min="769" max="769" width="5.28515625" style="1" customWidth="1"/>
    <col min="770" max="770" width="9.85546875" style="1" customWidth="1"/>
    <col min="771" max="771" width="22" style="1" customWidth="1"/>
    <col min="772" max="772" width="55" style="1" customWidth="1"/>
    <col min="773" max="1024" width="9.140625" style="1"/>
    <col min="1025" max="1025" width="5.28515625" style="1" customWidth="1"/>
    <col min="1026" max="1026" width="9.85546875" style="1" customWidth="1"/>
    <col min="1027" max="1027" width="22" style="1" customWidth="1"/>
    <col min="1028" max="1028" width="55" style="1" customWidth="1"/>
    <col min="1029" max="1280" width="9.140625" style="1"/>
    <col min="1281" max="1281" width="5.28515625" style="1" customWidth="1"/>
    <col min="1282" max="1282" width="9.85546875" style="1" customWidth="1"/>
    <col min="1283" max="1283" width="22" style="1" customWidth="1"/>
    <col min="1284" max="1284" width="55" style="1" customWidth="1"/>
    <col min="1285" max="1536" width="9.140625" style="1"/>
    <col min="1537" max="1537" width="5.28515625" style="1" customWidth="1"/>
    <col min="1538" max="1538" width="9.85546875" style="1" customWidth="1"/>
    <col min="1539" max="1539" width="22" style="1" customWidth="1"/>
    <col min="1540" max="1540" width="55" style="1" customWidth="1"/>
    <col min="1541" max="1792" width="9.140625" style="1"/>
    <col min="1793" max="1793" width="5.28515625" style="1" customWidth="1"/>
    <col min="1794" max="1794" width="9.85546875" style="1" customWidth="1"/>
    <col min="1795" max="1795" width="22" style="1" customWidth="1"/>
    <col min="1796" max="1796" width="55" style="1" customWidth="1"/>
    <col min="1797" max="2048" width="9.140625" style="1"/>
    <col min="2049" max="2049" width="5.28515625" style="1" customWidth="1"/>
    <col min="2050" max="2050" width="9.85546875" style="1" customWidth="1"/>
    <col min="2051" max="2051" width="22" style="1" customWidth="1"/>
    <col min="2052" max="2052" width="55" style="1" customWidth="1"/>
    <col min="2053" max="2304" width="9.140625" style="1"/>
    <col min="2305" max="2305" width="5.28515625" style="1" customWidth="1"/>
    <col min="2306" max="2306" width="9.85546875" style="1" customWidth="1"/>
    <col min="2307" max="2307" width="22" style="1" customWidth="1"/>
    <col min="2308" max="2308" width="55" style="1" customWidth="1"/>
    <col min="2309" max="2560" width="9.140625" style="1"/>
    <col min="2561" max="2561" width="5.28515625" style="1" customWidth="1"/>
    <col min="2562" max="2562" width="9.85546875" style="1" customWidth="1"/>
    <col min="2563" max="2563" width="22" style="1" customWidth="1"/>
    <col min="2564" max="2564" width="55" style="1" customWidth="1"/>
    <col min="2565" max="2816" width="9.140625" style="1"/>
    <col min="2817" max="2817" width="5.28515625" style="1" customWidth="1"/>
    <col min="2818" max="2818" width="9.85546875" style="1" customWidth="1"/>
    <col min="2819" max="2819" width="22" style="1" customWidth="1"/>
    <col min="2820" max="2820" width="55" style="1" customWidth="1"/>
    <col min="2821" max="3072" width="9.140625" style="1"/>
    <col min="3073" max="3073" width="5.28515625" style="1" customWidth="1"/>
    <col min="3074" max="3074" width="9.85546875" style="1" customWidth="1"/>
    <col min="3075" max="3075" width="22" style="1" customWidth="1"/>
    <col min="3076" max="3076" width="55" style="1" customWidth="1"/>
    <col min="3077" max="3328" width="9.140625" style="1"/>
    <col min="3329" max="3329" width="5.28515625" style="1" customWidth="1"/>
    <col min="3330" max="3330" width="9.85546875" style="1" customWidth="1"/>
    <col min="3331" max="3331" width="22" style="1" customWidth="1"/>
    <col min="3332" max="3332" width="55" style="1" customWidth="1"/>
    <col min="3333" max="3584" width="9.140625" style="1"/>
    <col min="3585" max="3585" width="5.28515625" style="1" customWidth="1"/>
    <col min="3586" max="3586" width="9.85546875" style="1" customWidth="1"/>
    <col min="3587" max="3587" width="22" style="1" customWidth="1"/>
    <col min="3588" max="3588" width="55" style="1" customWidth="1"/>
    <col min="3589" max="3840" width="9.140625" style="1"/>
    <col min="3841" max="3841" width="5.28515625" style="1" customWidth="1"/>
    <col min="3842" max="3842" width="9.85546875" style="1" customWidth="1"/>
    <col min="3843" max="3843" width="22" style="1" customWidth="1"/>
    <col min="3844" max="3844" width="55" style="1" customWidth="1"/>
    <col min="3845" max="4096" width="9.140625" style="1"/>
    <col min="4097" max="4097" width="5.28515625" style="1" customWidth="1"/>
    <col min="4098" max="4098" width="9.85546875" style="1" customWidth="1"/>
    <col min="4099" max="4099" width="22" style="1" customWidth="1"/>
    <col min="4100" max="4100" width="55" style="1" customWidth="1"/>
    <col min="4101" max="4352" width="9.140625" style="1"/>
    <col min="4353" max="4353" width="5.28515625" style="1" customWidth="1"/>
    <col min="4354" max="4354" width="9.85546875" style="1" customWidth="1"/>
    <col min="4355" max="4355" width="22" style="1" customWidth="1"/>
    <col min="4356" max="4356" width="55" style="1" customWidth="1"/>
    <col min="4357" max="4608" width="9.140625" style="1"/>
    <col min="4609" max="4609" width="5.28515625" style="1" customWidth="1"/>
    <col min="4610" max="4610" width="9.85546875" style="1" customWidth="1"/>
    <col min="4611" max="4611" width="22" style="1" customWidth="1"/>
    <col min="4612" max="4612" width="55" style="1" customWidth="1"/>
    <col min="4613" max="4864" width="9.140625" style="1"/>
    <col min="4865" max="4865" width="5.28515625" style="1" customWidth="1"/>
    <col min="4866" max="4866" width="9.85546875" style="1" customWidth="1"/>
    <col min="4867" max="4867" width="22" style="1" customWidth="1"/>
    <col min="4868" max="4868" width="55" style="1" customWidth="1"/>
    <col min="4869" max="5120" width="9.140625" style="1"/>
    <col min="5121" max="5121" width="5.28515625" style="1" customWidth="1"/>
    <col min="5122" max="5122" width="9.85546875" style="1" customWidth="1"/>
    <col min="5123" max="5123" width="22" style="1" customWidth="1"/>
    <col min="5124" max="5124" width="55" style="1" customWidth="1"/>
    <col min="5125" max="5376" width="9.140625" style="1"/>
    <col min="5377" max="5377" width="5.28515625" style="1" customWidth="1"/>
    <col min="5378" max="5378" width="9.85546875" style="1" customWidth="1"/>
    <col min="5379" max="5379" width="22" style="1" customWidth="1"/>
    <col min="5380" max="5380" width="55" style="1" customWidth="1"/>
    <col min="5381" max="5632" width="9.140625" style="1"/>
    <col min="5633" max="5633" width="5.28515625" style="1" customWidth="1"/>
    <col min="5634" max="5634" width="9.85546875" style="1" customWidth="1"/>
    <col min="5635" max="5635" width="22" style="1" customWidth="1"/>
    <col min="5636" max="5636" width="55" style="1" customWidth="1"/>
    <col min="5637" max="5888" width="9.140625" style="1"/>
    <col min="5889" max="5889" width="5.28515625" style="1" customWidth="1"/>
    <col min="5890" max="5890" width="9.85546875" style="1" customWidth="1"/>
    <col min="5891" max="5891" width="22" style="1" customWidth="1"/>
    <col min="5892" max="5892" width="55" style="1" customWidth="1"/>
    <col min="5893" max="6144" width="9.140625" style="1"/>
    <col min="6145" max="6145" width="5.28515625" style="1" customWidth="1"/>
    <col min="6146" max="6146" width="9.85546875" style="1" customWidth="1"/>
    <col min="6147" max="6147" width="22" style="1" customWidth="1"/>
    <col min="6148" max="6148" width="55" style="1" customWidth="1"/>
    <col min="6149" max="6400" width="9.140625" style="1"/>
    <col min="6401" max="6401" width="5.28515625" style="1" customWidth="1"/>
    <col min="6402" max="6402" width="9.85546875" style="1" customWidth="1"/>
    <col min="6403" max="6403" width="22" style="1" customWidth="1"/>
    <col min="6404" max="6404" width="55" style="1" customWidth="1"/>
    <col min="6405" max="6656" width="9.140625" style="1"/>
    <col min="6657" max="6657" width="5.28515625" style="1" customWidth="1"/>
    <col min="6658" max="6658" width="9.85546875" style="1" customWidth="1"/>
    <col min="6659" max="6659" width="22" style="1" customWidth="1"/>
    <col min="6660" max="6660" width="55" style="1" customWidth="1"/>
    <col min="6661" max="6912" width="9.140625" style="1"/>
    <col min="6913" max="6913" width="5.28515625" style="1" customWidth="1"/>
    <col min="6914" max="6914" width="9.85546875" style="1" customWidth="1"/>
    <col min="6915" max="6915" width="22" style="1" customWidth="1"/>
    <col min="6916" max="6916" width="55" style="1" customWidth="1"/>
    <col min="6917" max="7168" width="9.140625" style="1"/>
    <col min="7169" max="7169" width="5.28515625" style="1" customWidth="1"/>
    <col min="7170" max="7170" width="9.85546875" style="1" customWidth="1"/>
    <col min="7171" max="7171" width="22" style="1" customWidth="1"/>
    <col min="7172" max="7172" width="55" style="1" customWidth="1"/>
    <col min="7173" max="7424" width="9.140625" style="1"/>
    <col min="7425" max="7425" width="5.28515625" style="1" customWidth="1"/>
    <col min="7426" max="7426" width="9.85546875" style="1" customWidth="1"/>
    <col min="7427" max="7427" width="22" style="1" customWidth="1"/>
    <col min="7428" max="7428" width="55" style="1" customWidth="1"/>
    <col min="7429" max="7680" width="9.140625" style="1"/>
    <col min="7681" max="7681" width="5.28515625" style="1" customWidth="1"/>
    <col min="7682" max="7682" width="9.85546875" style="1" customWidth="1"/>
    <col min="7683" max="7683" width="22" style="1" customWidth="1"/>
    <col min="7684" max="7684" width="55" style="1" customWidth="1"/>
    <col min="7685" max="7936" width="9.140625" style="1"/>
    <col min="7937" max="7937" width="5.28515625" style="1" customWidth="1"/>
    <col min="7938" max="7938" width="9.85546875" style="1" customWidth="1"/>
    <col min="7939" max="7939" width="22" style="1" customWidth="1"/>
    <col min="7940" max="7940" width="55" style="1" customWidth="1"/>
    <col min="7941" max="8192" width="9.140625" style="1"/>
    <col min="8193" max="8193" width="5.28515625" style="1" customWidth="1"/>
    <col min="8194" max="8194" width="9.85546875" style="1" customWidth="1"/>
    <col min="8195" max="8195" width="22" style="1" customWidth="1"/>
    <col min="8196" max="8196" width="55" style="1" customWidth="1"/>
    <col min="8197" max="8448" width="9.140625" style="1"/>
    <col min="8449" max="8449" width="5.28515625" style="1" customWidth="1"/>
    <col min="8450" max="8450" width="9.85546875" style="1" customWidth="1"/>
    <col min="8451" max="8451" width="22" style="1" customWidth="1"/>
    <col min="8452" max="8452" width="55" style="1" customWidth="1"/>
    <col min="8453" max="8704" width="9.140625" style="1"/>
    <col min="8705" max="8705" width="5.28515625" style="1" customWidth="1"/>
    <col min="8706" max="8706" width="9.85546875" style="1" customWidth="1"/>
    <col min="8707" max="8707" width="22" style="1" customWidth="1"/>
    <col min="8708" max="8708" width="55" style="1" customWidth="1"/>
    <col min="8709" max="8960" width="9.140625" style="1"/>
    <col min="8961" max="8961" width="5.28515625" style="1" customWidth="1"/>
    <col min="8962" max="8962" width="9.85546875" style="1" customWidth="1"/>
    <col min="8963" max="8963" width="22" style="1" customWidth="1"/>
    <col min="8964" max="8964" width="55" style="1" customWidth="1"/>
    <col min="8965" max="9216" width="9.140625" style="1"/>
    <col min="9217" max="9217" width="5.28515625" style="1" customWidth="1"/>
    <col min="9218" max="9218" width="9.85546875" style="1" customWidth="1"/>
    <col min="9219" max="9219" width="22" style="1" customWidth="1"/>
    <col min="9220" max="9220" width="55" style="1" customWidth="1"/>
    <col min="9221" max="9472" width="9.140625" style="1"/>
    <col min="9473" max="9473" width="5.28515625" style="1" customWidth="1"/>
    <col min="9474" max="9474" width="9.85546875" style="1" customWidth="1"/>
    <col min="9475" max="9475" width="22" style="1" customWidth="1"/>
    <col min="9476" max="9476" width="55" style="1" customWidth="1"/>
    <col min="9477" max="9728" width="9.140625" style="1"/>
    <col min="9729" max="9729" width="5.28515625" style="1" customWidth="1"/>
    <col min="9730" max="9730" width="9.85546875" style="1" customWidth="1"/>
    <col min="9731" max="9731" width="22" style="1" customWidth="1"/>
    <col min="9732" max="9732" width="55" style="1" customWidth="1"/>
    <col min="9733" max="9984" width="9.140625" style="1"/>
    <col min="9985" max="9985" width="5.28515625" style="1" customWidth="1"/>
    <col min="9986" max="9986" width="9.85546875" style="1" customWidth="1"/>
    <col min="9987" max="9987" width="22" style="1" customWidth="1"/>
    <col min="9988" max="9988" width="55" style="1" customWidth="1"/>
    <col min="9989" max="10240" width="9.140625" style="1"/>
    <col min="10241" max="10241" width="5.28515625" style="1" customWidth="1"/>
    <col min="10242" max="10242" width="9.85546875" style="1" customWidth="1"/>
    <col min="10243" max="10243" width="22" style="1" customWidth="1"/>
    <col min="10244" max="10244" width="55" style="1" customWidth="1"/>
    <col min="10245" max="10496" width="9.140625" style="1"/>
    <col min="10497" max="10497" width="5.28515625" style="1" customWidth="1"/>
    <col min="10498" max="10498" width="9.85546875" style="1" customWidth="1"/>
    <col min="10499" max="10499" width="22" style="1" customWidth="1"/>
    <col min="10500" max="10500" width="55" style="1" customWidth="1"/>
    <col min="10501" max="10752" width="9.140625" style="1"/>
    <col min="10753" max="10753" width="5.28515625" style="1" customWidth="1"/>
    <col min="10754" max="10754" width="9.85546875" style="1" customWidth="1"/>
    <col min="10755" max="10755" width="22" style="1" customWidth="1"/>
    <col min="10756" max="10756" width="55" style="1" customWidth="1"/>
    <col min="10757" max="11008" width="9.140625" style="1"/>
    <col min="11009" max="11009" width="5.28515625" style="1" customWidth="1"/>
    <col min="11010" max="11010" width="9.85546875" style="1" customWidth="1"/>
    <col min="11011" max="11011" width="22" style="1" customWidth="1"/>
    <col min="11012" max="11012" width="55" style="1" customWidth="1"/>
    <col min="11013" max="11264" width="9.140625" style="1"/>
    <col min="11265" max="11265" width="5.28515625" style="1" customWidth="1"/>
    <col min="11266" max="11266" width="9.85546875" style="1" customWidth="1"/>
    <col min="11267" max="11267" width="22" style="1" customWidth="1"/>
    <col min="11268" max="11268" width="55" style="1" customWidth="1"/>
    <col min="11269" max="11520" width="9.140625" style="1"/>
    <col min="11521" max="11521" width="5.28515625" style="1" customWidth="1"/>
    <col min="11522" max="11522" width="9.85546875" style="1" customWidth="1"/>
    <col min="11523" max="11523" width="22" style="1" customWidth="1"/>
    <col min="11524" max="11524" width="55" style="1" customWidth="1"/>
    <col min="11525" max="11776" width="9.140625" style="1"/>
    <col min="11777" max="11777" width="5.28515625" style="1" customWidth="1"/>
    <col min="11778" max="11778" width="9.85546875" style="1" customWidth="1"/>
    <col min="11779" max="11779" width="22" style="1" customWidth="1"/>
    <col min="11780" max="11780" width="55" style="1" customWidth="1"/>
    <col min="11781" max="12032" width="9.140625" style="1"/>
    <col min="12033" max="12033" width="5.28515625" style="1" customWidth="1"/>
    <col min="12034" max="12034" width="9.85546875" style="1" customWidth="1"/>
    <col min="12035" max="12035" width="22" style="1" customWidth="1"/>
    <col min="12036" max="12036" width="55" style="1" customWidth="1"/>
    <col min="12037" max="12288" width="9.140625" style="1"/>
    <col min="12289" max="12289" width="5.28515625" style="1" customWidth="1"/>
    <col min="12290" max="12290" width="9.85546875" style="1" customWidth="1"/>
    <col min="12291" max="12291" width="22" style="1" customWidth="1"/>
    <col min="12292" max="12292" width="55" style="1" customWidth="1"/>
    <col min="12293" max="12544" width="9.140625" style="1"/>
    <col min="12545" max="12545" width="5.28515625" style="1" customWidth="1"/>
    <col min="12546" max="12546" width="9.85546875" style="1" customWidth="1"/>
    <col min="12547" max="12547" width="22" style="1" customWidth="1"/>
    <col min="12548" max="12548" width="55" style="1" customWidth="1"/>
    <col min="12549" max="12800" width="9.140625" style="1"/>
    <col min="12801" max="12801" width="5.28515625" style="1" customWidth="1"/>
    <col min="12802" max="12802" width="9.85546875" style="1" customWidth="1"/>
    <col min="12803" max="12803" width="22" style="1" customWidth="1"/>
    <col min="12804" max="12804" width="55" style="1" customWidth="1"/>
    <col min="12805" max="13056" width="9.140625" style="1"/>
    <col min="13057" max="13057" width="5.28515625" style="1" customWidth="1"/>
    <col min="13058" max="13058" width="9.85546875" style="1" customWidth="1"/>
    <col min="13059" max="13059" width="22" style="1" customWidth="1"/>
    <col min="13060" max="13060" width="55" style="1" customWidth="1"/>
    <col min="13061" max="13312" width="9.140625" style="1"/>
    <col min="13313" max="13313" width="5.28515625" style="1" customWidth="1"/>
    <col min="13314" max="13314" width="9.85546875" style="1" customWidth="1"/>
    <col min="13315" max="13315" width="22" style="1" customWidth="1"/>
    <col min="13316" max="13316" width="55" style="1" customWidth="1"/>
    <col min="13317" max="13568" width="9.140625" style="1"/>
    <col min="13569" max="13569" width="5.28515625" style="1" customWidth="1"/>
    <col min="13570" max="13570" width="9.85546875" style="1" customWidth="1"/>
    <col min="13571" max="13571" width="22" style="1" customWidth="1"/>
    <col min="13572" max="13572" width="55" style="1" customWidth="1"/>
    <col min="13573" max="13824" width="9.140625" style="1"/>
    <col min="13825" max="13825" width="5.28515625" style="1" customWidth="1"/>
    <col min="13826" max="13826" width="9.85546875" style="1" customWidth="1"/>
    <col min="13827" max="13827" width="22" style="1" customWidth="1"/>
    <col min="13828" max="13828" width="55" style="1" customWidth="1"/>
    <col min="13829" max="14080" width="9.140625" style="1"/>
    <col min="14081" max="14081" width="5.28515625" style="1" customWidth="1"/>
    <col min="14082" max="14082" width="9.85546875" style="1" customWidth="1"/>
    <col min="14083" max="14083" width="22" style="1" customWidth="1"/>
    <col min="14084" max="14084" width="55" style="1" customWidth="1"/>
    <col min="14085" max="14336" width="9.140625" style="1"/>
    <col min="14337" max="14337" width="5.28515625" style="1" customWidth="1"/>
    <col min="14338" max="14338" width="9.85546875" style="1" customWidth="1"/>
    <col min="14339" max="14339" width="22" style="1" customWidth="1"/>
    <col min="14340" max="14340" width="55" style="1" customWidth="1"/>
    <col min="14341" max="14592" width="9.140625" style="1"/>
    <col min="14593" max="14593" width="5.28515625" style="1" customWidth="1"/>
    <col min="14594" max="14594" width="9.85546875" style="1" customWidth="1"/>
    <col min="14595" max="14595" width="22" style="1" customWidth="1"/>
    <col min="14596" max="14596" width="55" style="1" customWidth="1"/>
    <col min="14597" max="14848" width="9.140625" style="1"/>
    <col min="14849" max="14849" width="5.28515625" style="1" customWidth="1"/>
    <col min="14850" max="14850" width="9.85546875" style="1" customWidth="1"/>
    <col min="14851" max="14851" width="22" style="1" customWidth="1"/>
    <col min="14852" max="14852" width="55" style="1" customWidth="1"/>
    <col min="14853" max="15104" width="9.140625" style="1"/>
    <col min="15105" max="15105" width="5.28515625" style="1" customWidth="1"/>
    <col min="15106" max="15106" width="9.85546875" style="1" customWidth="1"/>
    <col min="15107" max="15107" width="22" style="1" customWidth="1"/>
    <col min="15108" max="15108" width="55" style="1" customWidth="1"/>
    <col min="15109" max="15360" width="9.140625" style="1"/>
    <col min="15361" max="15361" width="5.28515625" style="1" customWidth="1"/>
    <col min="15362" max="15362" width="9.85546875" style="1" customWidth="1"/>
    <col min="15363" max="15363" width="22" style="1" customWidth="1"/>
    <col min="15364" max="15364" width="55" style="1" customWidth="1"/>
    <col min="15365" max="15616" width="9.140625" style="1"/>
    <col min="15617" max="15617" width="5.28515625" style="1" customWidth="1"/>
    <col min="15618" max="15618" width="9.85546875" style="1" customWidth="1"/>
    <col min="15619" max="15619" width="22" style="1" customWidth="1"/>
    <col min="15620" max="15620" width="55" style="1" customWidth="1"/>
    <col min="15621" max="15872" width="9.140625" style="1"/>
    <col min="15873" max="15873" width="5.28515625" style="1" customWidth="1"/>
    <col min="15874" max="15874" width="9.85546875" style="1" customWidth="1"/>
    <col min="15875" max="15875" width="22" style="1" customWidth="1"/>
    <col min="15876" max="15876" width="55" style="1" customWidth="1"/>
    <col min="15877" max="16128" width="9.140625" style="1"/>
    <col min="16129" max="16129" width="5.28515625" style="1" customWidth="1"/>
    <col min="16130" max="16130" width="9.85546875" style="1" customWidth="1"/>
    <col min="16131" max="16131" width="22" style="1" customWidth="1"/>
    <col min="16132" max="16132" width="55" style="1" customWidth="1"/>
    <col min="16133" max="16384" width="9.140625" style="1"/>
  </cols>
  <sheetData>
    <row r="1" spans="1:10" ht="15">
      <c r="D1" s="2" t="s">
        <v>27</v>
      </c>
    </row>
    <row r="2" spans="1:10" ht="12" customHeight="1">
      <c r="C2" s="3"/>
      <c r="D2" s="2" t="s">
        <v>362</v>
      </c>
    </row>
    <row r="3" spans="1:10" ht="12" customHeight="1">
      <c r="B3" s="4"/>
      <c r="C3" s="5"/>
      <c r="D3" s="2" t="s">
        <v>1</v>
      </c>
    </row>
    <row r="4" spans="1:10" ht="12" customHeight="1">
      <c r="B4" s="6"/>
      <c r="C4" s="5"/>
      <c r="D4" s="2" t="s">
        <v>336</v>
      </c>
    </row>
    <row r="5" spans="1:10" ht="12" customHeight="1">
      <c r="B5" s="7"/>
      <c r="C5" s="8"/>
      <c r="D5" s="2" t="s">
        <v>374</v>
      </c>
      <c r="H5" s="4"/>
    </row>
    <row r="7" spans="1:10" ht="12.75" customHeight="1">
      <c r="A7" s="287" t="s">
        <v>28</v>
      </c>
      <c r="B7" s="287"/>
      <c r="C7" s="287"/>
      <c r="D7" s="287"/>
      <c r="E7" s="18"/>
      <c r="F7" s="18"/>
      <c r="G7" s="18"/>
      <c r="H7" s="18"/>
      <c r="I7" s="18"/>
      <c r="J7" s="18"/>
    </row>
    <row r="8" spans="1:10" ht="24" customHeight="1">
      <c r="A8" s="287"/>
      <c r="B8" s="287"/>
      <c r="C8" s="287"/>
      <c r="D8" s="287"/>
      <c r="E8" s="18"/>
      <c r="F8" s="18"/>
      <c r="G8" s="18"/>
      <c r="H8" s="18"/>
      <c r="I8" s="18"/>
      <c r="J8" s="18"/>
    </row>
    <row r="9" spans="1:10" ht="15.75">
      <c r="B9" s="19"/>
    </row>
    <row r="10" spans="1:10" ht="25.5">
      <c r="A10" s="12" t="s">
        <v>3</v>
      </c>
      <c r="B10" s="283" t="s">
        <v>4</v>
      </c>
      <c r="C10" s="283"/>
      <c r="D10" s="12" t="s">
        <v>5</v>
      </c>
    </row>
    <row r="11" spans="1:10" ht="15">
      <c r="A11" s="288">
        <v>1</v>
      </c>
      <c r="B11" s="289" t="s">
        <v>29</v>
      </c>
      <c r="C11" s="290"/>
      <c r="D11" s="290"/>
    </row>
    <row r="12" spans="1:10" ht="48">
      <c r="A12" s="288"/>
      <c r="B12" s="20" t="s">
        <v>6</v>
      </c>
      <c r="C12" s="12" t="s">
        <v>7</v>
      </c>
      <c r="D12" s="21"/>
    </row>
    <row r="13" spans="1:10" ht="63.75">
      <c r="A13" s="288"/>
      <c r="B13" s="22">
        <v>853</v>
      </c>
      <c r="C13" s="13" t="s">
        <v>30</v>
      </c>
      <c r="D13" s="23" t="s">
        <v>31</v>
      </c>
    </row>
    <row r="14" spans="1:10" ht="42.75" customHeight="1">
      <c r="A14" s="16"/>
      <c r="B14" s="22">
        <v>853</v>
      </c>
      <c r="C14" s="13" t="s">
        <v>32</v>
      </c>
      <c r="D14" s="24" t="s">
        <v>33</v>
      </c>
    </row>
    <row r="15" spans="1:10" ht="25.5">
      <c r="A15" s="16"/>
      <c r="B15" s="22">
        <v>853</v>
      </c>
      <c r="C15" s="13" t="s">
        <v>34</v>
      </c>
      <c r="D15" s="25" t="s">
        <v>35</v>
      </c>
    </row>
    <row r="16" spans="1:10" ht="15">
      <c r="A16" s="16"/>
      <c r="B16" s="22">
        <v>853</v>
      </c>
      <c r="C16" s="13" t="s">
        <v>36</v>
      </c>
      <c r="D16" s="25" t="s">
        <v>37</v>
      </c>
    </row>
    <row r="17" spans="1:4" ht="63.75">
      <c r="A17" s="16"/>
      <c r="B17" s="22">
        <v>853</v>
      </c>
      <c r="C17" s="13" t="s">
        <v>38</v>
      </c>
      <c r="D17" s="25" t="s">
        <v>39</v>
      </c>
    </row>
    <row r="18" spans="1:4" ht="64.5" customHeight="1">
      <c r="A18" s="16"/>
      <c r="B18" s="22">
        <v>853</v>
      </c>
      <c r="C18" s="13" t="s">
        <v>40</v>
      </c>
      <c r="D18" s="25" t="s">
        <v>327</v>
      </c>
    </row>
    <row r="19" spans="1:4" ht="38.25">
      <c r="A19" s="16"/>
      <c r="B19" s="22">
        <v>853</v>
      </c>
      <c r="C19" s="13" t="s">
        <v>41</v>
      </c>
      <c r="D19" s="26" t="s">
        <v>42</v>
      </c>
    </row>
    <row r="20" spans="1:4" ht="25.5">
      <c r="A20" s="16"/>
      <c r="B20" s="22">
        <v>853</v>
      </c>
      <c r="C20" s="13" t="s">
        <v>328</v>
      </c>
      <c r="D20" s="26" t="s">
        <v>329</v>
      </c>
    </row>
    <row r="21" spans="1:4" ht="15">
      <c r="A21" s="16"/>
      <c r="B21" s="22">
        <v>853</v>
      </c>
      <c r="C21" s="13" t="s">
        <v>43</v>
      </c>
      <c r="D21" s="25" t="s">
        <v>44</v>
      </c>
    </row>
    <row r="22" spans="1:4" ht="15">
      <c r="A22" s="16"/>
      <c r="B22" s="22">
        <v>853</v>
      </c>
      <c r="C22" s="13" t="s">
        <v>45</v>
      </c>
      <c r="D22" s="25" t="s">
        <v>46</v>
      </c>
    </row>
    <row r="23" spans="1:4" ht="25.5">
      <c r="A23" s="16"/>
      <c r="B23" s="22">
        <v>853</v>
      </c>
      <c r="C23" s="13" t="s">
        <v>291</v>
      </c>
      <c r="D23" s="25" t="s">
        <v>47</v>
      </c>
    </row>
    <row r="24" spans="1:4" ht="38.25">
      <c r="A24" s="16"/>
      <c r="B24" s="22">
        <v>853</v>
      </c>
      <c r="C24" s="13" t="s">
        <v>292</v>
      </c>
      <c r="D24" s="25" t="s">
        <v>48</v>
      </c>
    </row>
    <row r="25" spans="1:4" ht="37.5" customHeight="1">
      <c r="A25" s="16"/>
      <c r="B25" s="22">
        <v>853</v>
      </c>
      <c r="C25" s="13" t="s">
        <v>330</v>
      </c>
      <c r="D25" s="25" t="s">
        <v>331</v>
      </c>
    </row>
    <row r="26" spans="1:4" ht="50.25" customHeight="1">
      <c r="A26" s="16"/>
      <c r="B26" s="22">
        <v>853</v>
      </c>
      <c r="C26" s="13" t="s">
        <v>293</v>
      </c>
      <c r="D26" s="25" t="s">
        <v>49</v>
      </c>
    </row>
    <row r="27" spans="1:4" ht="25.5">
      <c r="A27" s="16"/>
      <c r="B27" s="22">
        <v>853</v>
      </c>
      <c r="C27" s="13" t="s">
        <v>334</v>
      </c>
      <c r="D27" s="25" t="s">
        <v>335</v>
      </c>
    </row>
    <row r="28" spans="1:4" ht="27" customHeight="1">
      <c r="A28" s="16"/>
      <c r="B28" s="22">
        <v>853</v>
      </c>
      <c r="C28" s="13" t="s">
        <v>294</v>
      </c>
      <c r="D28" s="25" t="s">
        <v>50</v>
      </c>
    </row>
    <row r="29" spans="1:4" ht="38.25">
      <c r="A29" s="16"/>
      <c r="B29" s="22">
        <v>853</v>
      </c>
      <c r="C29" s="257" t="s">
        <v>332</v>
      </c>
      <c r="D29" s="256" t="s">
        <v>333</v>
      </c>
    </row>
  </sheetData>
  <mergeCells count="4">
    <mergeCell ref="A7:D8"/>
    <mergeCell ref="B10:C10"/>
    <mergeCell ref="A11:A13"/>
    <mergeCell ref="B11:D11"/>
  </mergeCells>
  <pageMargins left="0.77" right="0.11" top="0.19" bottom="0.18" header="0.16" footer="0.16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5" sqref="D5"/>
    </sheetView>
  </sheetViews>
  <sheetFormatPr defaultRowHeight="12.75"/>
  <cols>
    <col min="1" max="1" width="4.140625" style="1" customWidth="1"/>
    <col min="2" max="2" width="15.5703125" style="1" customWidth="1"/>
    <col min="3" max="3" width="23.42578125" style="1" customWidth="1"/>
    <col min="4" max="4" width="52.7109375" style="1" customWidth="1"/>
    <col min="5" max="256" width="9.140625" style="1"/>
    <col min="257" max="257" width="4.140625" style="1" customWidth="1"/>
    <col min="258" max="258" width="17.5703125" style="1" customWidth="1"/>
    <col min="259" max="259" width="22.7109375" style="1" customWidth="1"/>
    <col min="260" max="260" width="65.5703125" style="1" customWidth="1"/>
    <col min="261" max="512" width="9.140625" style="1"/>
    <col min="513" max="513" width="4.140625" style="1" customWidth="1"/>
    <col min="514" max="514" width="17.5703125" style="1" customWidth="1"/>
    <col min="515" max="515" width="22.7109375" style="1" customWidth="1"/>
    <col min="516" max="516" width="65.5703125" style="1" customWidth="1"/>
    <col min="517" max="768" width="9.140625" style="1"/>
    <col min="769" max="769" width="4.140625" style="1" customWidth="1"/>
    <col min="770" max="770" width="17.5703125" style="1" customWidth="1"/>
    <col min="771" max="771" width="22.7109375" style="1" customWidth="1"/>
    <col min="772" max="772" width="65.5703125" style="1" customWidth="1"/>
    <col min="773" max="1024" width="9.140625" style="1"/>
    <col min="1025" max="1025" width="4.140625" style="1" customWidth="1"/>
    <col min="1026" max="1026" width="17.5703125" style="1" customWidth="1"/>
    <col min="1027" max="1027" width="22.7109375" style="1" customWidth="1"/>
    <col min="1028" max="1028" width="65.5703125" style="1" customWidth="1"/>
    <col min="1029" max="1280" width="9.140625" style="1"/>
    <col min="1281" max="1281" width="4.140625" style="1" customWidth="1"/>
    <col min="1282" max="1282" width="17.5703125" style="1" customWidth="1"/>
    <col min="1283" max="1283" width="22.7109375" style="1" customWidth="1"/>
    <col min="1284" max="1284" width="65.5703125" style="1" customWidth="1"/>
    <col min="1285" max="1536" width="9.140625" style="1"/>
    <col min="1537" max="1537" width="4.140625" style="1" customWidth="1"/>
    <col min="1538" max="1538" width="17.5703125" style="1" customWidth="1"/>
    <col min="1539" max="1539" width="22.7109375" style="1" customWidth="1"/>
    <col min="1540" max="1540" width="65.5703125" style="1" customWidth="1"/>
    <col min="1541" max="1792" width="9.140625" style="1"/>
    <col min="1793" max="1793" width="4.140625" style="1" customWidth="1"/>
    <col min="1794" max="1794" width="17.5703125" style="1" customWidth="1"/>
    <col min="1795" max="1795" width="22.7109375" style="1" customWidth="1"/>
    <col min="1796" max="1796" width="65.5703125" style="1" customWidth="1"/>
    <col min="1797" max="2048" width="9.140625" style="1"/>
    <col min="2049" max="2049" width="4.140625" style="1" customWidth="1"/>
    <col min="2050" max="2050" width="17.5703125" style="1" customWidth="1"/>
    <col min="2051" max="2051" width="22.7109375" style="1" customWidth="1"/>
    <col min="2052" max="2052" width="65.5703125" style="1" customWidth="1"/>
    <col min="2053" max="2304" width="9.140625" style="1"/>
    <col min="2305" max="2305" width="4.140625" style="1" customWidth="1"/>
    <col min="2306" max="2306" width="17.5703125" style="1" customWidth="1"/>
    <col min="2307" max="2307" width="22.7109375" style="1" customWidth="1"/>
    <col min="2308" max="2308" width="65.5703125" style="1" customWidth="1"/>
    <col min="2309" max="2560" width="9.140625" style="1"/>
    <col min="2561" max="2561" width="4.140625" style="1" customWidth="1"/>
    <col min="2562" max="2562" width="17.5703125" style="1" customWidth="1"/>
    <col min="2563" max="2563" width="22.7109375" style="1" customWidth="1"/>
    <col min="2564" max="2564" width="65.5703125" style="1" customWidth="1"/>
    <col min="2565" max="2816" width="9.140625" style="1"/>
    <col min="2817" max="2817" width="4.140625" style="1" customWidth="1"/>
    <col min="2818" max="2818" width="17.5703125" style="1" customWidth="1"/>
    <col min="2819" max="2819" width="22.7109375" style="1" customWidth="1"/>
    <col min="2820" max="2820" width="65.5703125" style="1" customWidth="1"/>
    <col min="2821" max="3072" width="9.140625" style="1"/>
    <col min="3073" max="3073" width="4.140625" style="1" customWidth="1"/>
    <col min="3074" max="3074" width="17.5703125" style="1" customWidth="1"/>
    <col min="3075" max="3075" width="22.7109375" style="1" customWidth="1"/>
    <col min="3076" max="3076" width="65.5703125" style="1" customWidth="1"/>
    <col min="3077" max="3328" width="9.140625" style="1"/>
    <col min="3329" max="3329" width="4.140625" style="1" customWidth="1"/>
    <col min="3330" max="3330" width="17.5703125" style="1" customWidth="1"/>
    <col min="3331" max="3331" width="22.7109375" style="1" customWidth="1"/>
    <col min="3332" max="3332" width="65.5703125" style="1" customWidth="1"/>
    <col min="3333" max="3584" width="9.140625" style="1"/>
    <col min="3585" max="3585" width="4.140625" style="1" customWidth="1"/>
    <col min="3586" max="3586" width="17.5703125" style="1" customWidth="1"/>
    <col min="3587" max="3587" width="22.7109375" style="1" customWidth="1"/>
    <col min="3588" max="3588" width="65.5703125" style="1" customWidth="1"/>
    <col min="3589" max="3840" width="9.140625" style="1"/>
    <col min="3841" max="3841" width="4.140625" style="1" customWidth="1"/>
    <col min="3842" max="3842" width="17.5703125" style="1" customWidth="1"/>
    <col min="3843" max="3843" width="22.7109375" style="1" customWidth="1"/>
    <col min="3844" max="3844" width="65.5703125" style="1" customWidth="1"/>
    <col min="3845" max="4096" width="9.140625" style="1"/>
    <col min="4097" max="4097" width="4.140625" style="1" customWidth="1"/>
    <col min="4098" max="4098" width="17.5703125" style="1" customWidth="1"/>
    <col min="4099" max="4099" width="22.7109375" style="1" customWidth="1"/>
    <col min="4100" max="4100" width="65.5703125" style="1" customWidth="1"/>
    <col min="4101" max="4352" width="9.140625" style="1"/>
    <col min="4353" max="4353" width="4.140625" style="1" customWidth="1"/>
    <col min="4354" max="4354" width="17.5703125" style="1" customWidth="1"/>
    <col min="4355" max="4355" width="22.7109375" style="1" customWidth="1"/>
    <col min="4356" max="4356" width="65.5703125" style="1" customWidth="1"/>
    <col min="4357" max="4608" width="9.140625" style="1"/>
    <col min="4609" max="4609" width="4.140625" style="1" customWidth="1"/>
    <col min="4610" max="4610" width="17.5703125" style="1" customWidth="1"/>
    <col min="4611" max="4611" width="22.7109375" style="1" customWidth="1"/>
    <col min="4612" max="4612" width="65.5703125" style="1" customWidth="1"/>
    <col min="4613" max="4864" width="9.140625" style="1"/>
    <col min="4865" max="4865" width="4.140625" style="1" customWidth="1"/>
    <col min="4866" max="4866" width="17.5703125" style="1" customWidth="1"/>
    <col min="4867" max="4867" width="22.7109375" style="1" customWidth="1"/>
    <col min="4868" max="4868" width="65.5703125" style="1" customWidth="1"/>
    <col min="4869" max="5120" width="9.140625" style="1"/>
    <col min="5121" max="5121" width="4.140625" style="1" customWidth="1"/>
    <col min="5122" max="5122" width="17.5703125" style="1" customWidth="1"/>
    <col min="5123" max="5123" width="22.7109375" style="1" customWidth="1"/>
    <col min="5124" max="5124" width="65.5703125" style="1" customWidth="1"/>
    <col min="5125" max="5376" width="9.140625" style="1"/>
    <col min="5377" max="5377" width="4.140625" style="1" customWidth="1"/>
    <col min="5378" max="5378" width="17.5703125" style="1" customWidth="1"/>
    <col min="5379" max="5379" width="22.7109375" style="1" customWidth="1"/>
    <col min="5380" max="5380" width="65.5703125" style="1" customWidth="1"/>
    <col min="5381" max="5632" width="9.140625" style="1"/>
    <col min="5633" max="5633" width="4.140625" style="1" customWidth="1"/>
    <col min="5634" max="5634" width="17.5703125" style="1" customWidth="1"/>
    <col min="5635" max="5635" width="22.7109375" style="1" customWidth="1"/>
    <col min="5636" max="5636" width="65.5703125" style="1" customWidth="1"/>
    <col min="5637" max="5888" width="9.140625" style="1"/>
    <col min="5889" max="5889" width="4.140625" style="1" customWidth="1"/>
    <col min="5890" max="5890" width="17.5703125" style="1" customWidth="1"/>
    <col min="5891" max="5891" width="22.7109375" style="1" customWidth="1"/>
    <col min="5892" max="5892" width="65.5703125" style="1" customWidth="1"/>
    <col min="5893" max="6144" width="9.140625" style="1"/>
    <col min="6145" max="6145" width="4.140625" style="1" customWidth="1"/>
    <col min="6146" max="6146" width="17.5703125" style="1" customWidth="1"/>
    <col min="6147" max="6147" width="22.7109375" style="1" customWidth="1"/>
    <col min="6148" max="6148" width="65.5703125" style="1" customWidth="1"/>
    <col min="6149" max="6400" width="9.140625" style="1"/>
    <col min="6401" max="6401" width="4.140625" style="1" customWidth="1"/>
    <col min="6402" max="6402" width="17.5703125" style="1" customWidth="1"/>
    <col min="6403" max="6403" width="22.7109375" style="1" customWidth="1"/>
    <col min="6404" max="6404" width="65.5703125" style="1" customWidth="1"/>
    <col min="6405" max="6656" width="9.140625" style="1"/>
    <col min="6657" max="6657" width="4.140625" style="1" customWidth="1"/>
    <col min="6658" max="6658" width="17.5703125" style="1" customWidth="1"/>
    <col min="6659" max="6659" width="22.7109375" style="1" customWidth="1"/>
    <col min="6660" max="6660" width="65.5703125" style="1" customWidth="1"/>
    <col min="6661" max="6912" width="9.140625" style="1"/>
    <col min="6913" max="6913" width="4.140625" style="1" customWidth="1"/>
    <col min="6914" max="6914" width="17.5703125" style="1" customWidth="1"/>
    <col min="6915" max="6915" width="22.7109375" style="1" customWidth="1"/>
    <col min="6916" max="6916" width="65.5703125" style="1" customWidth="1"/>
    <col min="6917" max="7168" width="9.140625" style="1"/>
    <col min="7169" max="7169" width="4.140625" style="1" customWidth="1"/>
    <col min="7170" max="7170" width="17.5703125" style="1" customWidth="1"/>
    <col min="7171" max="7171" width="22.7109375" style="1" customWidth="1"/>
    <col min="7172" max="7172" width="65.5703125" style="1" customWidth="1"/>
    <col min="7173" max="7424" width="9.140625" style="1"/>
    <col min="7425" max="7425" width="4.140625" style="1" customWidth="1"/>
    <col min="7426" max="7426" width="17.5703125" style="1" customWidth="1"/>
    <col min="7427" max="7427" width="22.7109375" style="1" customWidth="1"/>
    <col min="7428" max="7428" width="65.5703125" style="1" customWidth="1"/>
    <col min="7429" max="7680" width="9.140625" style="1"/>
    <col min="7681" max="7681" width="4.140625" style="1" customWidth="1"/>
    <col min="7682" max="7682" width="17.5703125" style="1" customWidth="1"/>
    <col min="7683" max="7683" width="22.7109375" style="1" customWidth="1"/>
    <col min="7684" max="7684" width="65.5703125" style="1" customWidth="1"/>
    <col min="7685" max="7936" width="9.140625" style="1"/>
    <col min="7937" max="7937" width="4.140625" style="1" customWidth="1"/>
    <col min="7938" max="7938" width="17.5703125" style="1" customWidth="1"/>
    <col min="7939" max="7939" width="22.7109375" style="1" customWidth="1"/>
    <col min="7940" max="7940" width="65.5703125" style="1" customWidth="1"/>
    <col min="7941" max="8192" width="9.140625" style="1"/>
    <col min="8193" max="8193" width="4.140625" style="1" customWidth="1"/>
    <col min="8194" max="8194" width="17.5703125" style="1" customWidth="1"/>
    <col min="8195" max="8195" width="22.7109375" style="1" customWidth="1"/>
    <col min="8196" max="8196" width="65.5703125" style="1" customWidth="1"/>
    <col min="8197" max="8448" width="9.140625" style="1"/>
    <col min="8449" max="8449" width="4.140625" style="1" customWidth="1"/>
    <col min="8450" max="8450" width="17.5703125" style="1" customWidth="1"/>
    <col min="8451" max="8451" width="22.7109375" style="1" customWidth="1"/>
    <col min="8452" max="8452" width="65.5703125" style="1" customWidth="1"/>
    <col min="8453" max="8704" width="9.140625" style="1"/>
    <col min="8705" max="8705" width="4.140625" style="1" customWidth="1"/>
    <col min="8706" max="8706" width="17.5703125" style="1" customWidth="1"/>
    <col min="8707" max="8707" width="22.7109375" style="1" customWidth="1"/>
    <col min="8708" max="8708" width="65.5703125" style="1" customWidth="1"/>
    <col min="8709" max="8960" width="9.140625" style="1"/>
    <col min="8961" max="8961" width="4.140625" style="1" customWidth="1"/>
    <col min="8962" max="8962" width="17.5703125" style="1" customWidth="1"/>
    <col min="8963" max="8963" width="22.7109375" style="1" customWidth="1"/>
    <col min="8964" max="8964" width="65.5703125" style="1" customWidth="1"/>
    <col min="8965" max="9216" width="9.140625" style="1"/>
    <col min="9217" max="9217" width="4.140625" style="1" customWidth="1"/>
    <col min="9218" max="9218" width="17.5703125" style="1" customWidth="1"/>
    <col min="9219" max="9219" width="22.7109375" style="1" customWidth="1"/>
    <col min="9220" max="9220" width="65.5703125" style="1" customWidth="1"/>
    <col min="9221" max="9472" width="9.140625" style="1"/>
    <col min="9473" max="9473" width="4.140625" style="1" customWidth="1"/>
    <col min="9474" max="9474" width="17.5703125" style="1" customWidth="1"/>
    <col min="9475" max="9475" width="22.7109375" style="1" customWidth="1"/>
    <col min="9476" max="9476" width="65.5703125" style="1" customWidth="1"/>
    <col min="9477" max="9728" width="9.140625" style="1"/>
    <col min="9729" max="9729" width="4.140625" style="1" customWidth="1"/>
    <col min="9730" max="9730" width="17.5703125" style="1" customWidth="1"/>
    <col min="9731" max="9731" width="22.7109375" style="1" customWidth="1"/>
    <col min="9732" max="9732" width="65.5703125" style="1" customWidth="1"/>
    <col min="9733" max="9984" width="9.140625" style="1"/>
    <col min="9985" max="9985" width="4.140625" style="1" customWidth="1"/>
    <col min="9986" max="9986" width="17.5703125" style="1" customWidth="1"/>
    <col min="9987" max="9987" width="22.7109375" style="1" customWidth="1"/>
    <col min="9988" max="9988" width="65.5703125" style="1" customWidth="1"/>
    <col min="9989" max="10240" width="9.140625" style="1"/>
    <col min="10241" max="10241" width="4.140625" style="1" customWidth="1"/>
    <col min="10242" max="10242" width="17.5703125" style="1" customWidth="1"/>
    <col min="10243" max="10243" width="22.7109375" style="1" customWidth="1"/>
    <col min="10244" max="10244" width="65.5703125" style="1" customWidth="1"/>
    <col min="10245" max="10496" width="9.140625" style="1"/>
    <col min="10497" max="10497" width="4.140625" style="1" customWidth="1"/>
    <col min="10498" max="10498" width="17.5703125" style="1" customWidth="1"/>
    <col min="10499" max="10499" width="22.7109375" style="1" customWidth="1"/>
    <col min="10500" max="10500" width="65.5703125" style="1" customWidth="1"/>
    <col min="10501" max="10752" width="9.140625" style="1"/>
    <col min="10753" max="10753" width="4.140625" style="1" customWidth="1"/>
    <col min="10754" max="10754" width="17.5703125" style="1" customWidth="1"/>
    <col min="10755" max="10755" width="22.7109375" style="1" customWidth="1"/>
    <col min="10756" max="10756" width="65.5703125" style="1" customWidth="1"/>
    <col min="10757" max="11008" width="9.140625" style="1"/>
    <col min="11009" max="11009" width="4.140625" style="1" customWidth="1"/>
    <col min="11010" max="11010" width="17.5703125" style="1" customWidth="1"/>
    <col min="11011" max="11011" width="22.7109375" style="1" customWidth="1"/>
    <col min="11012" max="11012" width="65.5703125" style="1" customWidth="1"/>
    <col min="11013" max="11264" width="9.140625" style="1"/>
    <col min="11265" max="11265" width="4.140625" style="1" customWidth="1"/>
    <col min="11266" max="11266" width="17.5703125" style="1" customWidth="1"/>
    <col min="11267" max="11267" width="22.7109375" style="1" customWidth="1"/>
    <col min="11268" max="11268" width="65.5703125" style="1" customWidth="1"/>
    <col min="11269" max="11520" width="9.140625" style="1"/>
    <col min="11521" max="11521" width="4.140625" style="1" customWidth="1"/>
    <col min="11522" max="11522" width="17.5703125" style="1" customWidth="1"/>
    <col min="11523" max="11523" width="22.7109375" style="1" customWidth="1"/>
    <col min="11524" max="11524" width="65.5703125" style="1" customWidth="1"/>
    <col min="11525" max="11776" width="9.140625" style="1"/>
    <col min="11777" max="11777" width="4.140625" style="1" customWidth="1"/>
    <col min="11778" max="11778" width="17.5703125" style="1" customWidth="1"/>
    <col min="11779" max="11779" width="22.7109375" style="1" customWidth="1"/>
    <col min="11780" max="11780" width="65.5703125" style="1" customWidth="1"/>
    <col min="11781" max="12032" width="9.140625" style="1"/>
    <col min="12033" max="12033" width="4.140625" style="1" customWidth="1"/>
    <col min="12034" max="12034" width="17.5703125" style="1" customWidth="1"/>
    <col min="12035" max="12035" width="22.7109375" style="1" customWidth="1"/>
    <col min="12036" max="12036" width="65.5703125" style="1" customWidth="1"/>
    <col min="12037" max="12288" width="9.140625" style="1"/>
    <col min="12289" max="12289" width="4.140625" style="1" customWidth="1"/>
    <col min="12290" max="12290" width="17.5703125" style="1" customWidth="1"/>
    <col min="12291" max="12291" width="22.7109375" style="1" customWidth="1"/>
    <col min="12292" max="12292" width="65.5703125" style="1" customWidth="1"/>
    <col min="12293" max="12544" width="9.140625" style="1"/>
    <col min="12545" max="12545" width="4.140625" style="1" customWidth="1"/>
    <col min="12546" max="12546" width="17.5703125" style="1" customWidth="1"/>
    <col min="12547" max="12547" width="22.7109375" style="1" customWidth="1"/>
    <col min="12548" max="12548" width="65.5703125" style="1" customWidth="1"/>
    <col min="12549" max="12800" width="9.140625" style="1"/>
    <col min="12801" max="12801" width="4.140625" style="1" customWidth="1"/>
    <col min="12802" max="12802" width="17.5703125" style="1" customWidth="1"/>
    <col min="12803" max="12803" width="22.7109375" style="1" customWidth="1"/>
    <col min="12804" max="12804" width="65.5703125" style="1" customWidth="1"/>
    <col min="12805" max="13056" width="9.140625" style="1"/>
    <col min="13057" max="13057" width="4.140625" style="1" customWidth="1"/>
    <col min="13058" max="13058" width="17.5703125" style="1" customWidth="1"/>
    <col min="13059" max="13059" width="22.7109375" style="1" customWidth="1"/>
    <col min="13060" max="13060" width="65.5703125" style="1" customWidth="1"/>
    <col min="13061" max="13312" width="9.140625" style="1"/>
    <col min="13313" max="13313" width="4.140625" style="1" customWidth="1"/>
    <col min="13314" max="13314" width="17.5703125" style="1" customWidth="1"/>
    <col min="13315" max="13315" width="22.7109375" style="1" customWidth="1"/>
    <col min="13316" max="13316" width="65.5703125" style="1" customWidth="1"/>
    <col min="13317" max="13568" width="9.140625" style="1"/>
    <col min="13569" max="13569" width="4.140625" style="1" customWidth="1"/>
    <col min="13570" max="13570" width="17.5703125" style="1" customWidth="1"/>
    <col min="13571" max="13571" width="22.7109375" style="1" customWidth="1"/>
    <col min="13572" max="13572" width="65.5703125" style="1" customWidth="1"/>
    <col min="13573" max="13824" width="9.140625" style="1"/>
    <col min="13825" max="13825" width="4.140625" style="1" customWidth="1"/>
    <col min="13826" max="13826" width="17.5703125" style="1" customWidth="1"/>
    <col min="13827" max="13827" width="22.7109375" style="1" customWidth="1"/>
    <col min="13828" max="13828" width="65.5703125" style="1" customWidth="1"/>
    <col min="13829" max="14080" width="9.140625" style="1"/>
    <col min="14081" max="14081" width="4.140625" style="1" customWidth="1"/>
    <col min="14082" max="14082" width="17.5703125" style="1" customWidth="1"/>
    <col min="14083" max="14083" width="22.7109375" style="1" customWidth="1"/>
    <col min="14084" max="14084" width="65.5703125" style="1" customWidth="1"/>
    <col min="14085" max="14336" width="9.140625" style="1"/>
    <col min="14337" max="14337" width="4.140625" style="1" customWidth="1"/>
    <col min="14338" max="14338" width="17.5703125" style="1" customWidth="1"/>
    <col min="14339" max="14339" width="22.7109375" style="1" customWidth="1"/>
    <col min="14340" max="14340" width="65.5703125" style="1" customWidth="1"/>
    <col min="14341" max="14592" width="9.140625" style="1"/>
    <col min="14593" max="14593" width="4.140625" style="1" customWidth="1"/>
    <col min="14594" max="14594" width="17.5703125" style="1" customWidth="1"/>
    <col min="14595" max="14595" width="22.7109375" style="1" customWidth="1"/>
    <col min="14596" max="14596" width="65.5703125" style="1" customWidth="1"/>
    <col min="14597" max="14848" width="9.140625" style="1"/>
    <col min="14849" max="14849" width="4.140625" style="1" customWidth="1"/>
    <col min="14850" max="14850" width="17.5703125" style="1" customWidth="1"/>
    <col min="14851" max="14851" width="22.7109375" style="1" customWidth="1"/>
    <col min="14852" max="14852" width="65.5703125" style="1" customWidth="1"/>
    <col min="14853" max="15104" width="9.140625" style="1"/>
    <col min="15105" max="15105" width="4.140625" style="1" customWidth="1"/>
    <col min="15106" max="15106" width="17.5703125" style="1" customWidth="1"/>
    <col min="15107" max="15107" width="22.7109375" style="1" customWidth="1"/>
    <col min="15108" max="15108" width="65.5703125" style="1" customWidth="1"/>
    <col min="15109" max="15360" width="9.140625" style="1"/>
    <col min="15361" max="15361" width="4.140625" style="1" customWidth="1"/>
    <col min="15362" max="15362" width="17.5703125" style="1" customWidth="1"/>
    <col min="15363" max="15363" width="22.7109375" style="1" customWidth="1"/>
    <col min="15364" max="15364" width="65.5703125" style="1" customWidth="1"/>
    <col min="15365" max="15616" width="9.140625" style="1"/>
    <col min="15617" max="15617" width="4.140625" style="1" customWidth="1"/>
    <col min="15618" max="15618" width="17.5703125" style="1" customWidth="1"/>
    <col min="15619" max="15619" width="22.7109375" style="1" customWidth="1"/>
    <col min="15620" max="15620" width="65.5703125" style="1" customWidth="1"/>
    <col min="15621" max="15872" width="9.140625" style="1"/>
    <col min="15873" max="15873" width="4.140625" style="1" customWidth="1"/>
    <col min="15874" max="15874" width="17.5703125" style="1" customWidth="1"/>
    <col min="15875" max="15875" width="22.7109375" style="1" customWidth="1"/>
    <col min="15876" max="15876" width="65.5703125" style="1" customWidth="1"/>
    <col min="15877" max="16128" width="9.140625" style="1"/>
    <col min="16129" max="16129" width="4.140625" style="1" customWidth="1"/>
    <col min="16130" max="16130" width="17.5703125" style="1" customWidth="1"/>
    <col min="16131" max="16131" width="22.7109375" style="1" customWidth="1"/>
    <col min="16132" max="16132" width="65.5703125" style="1" customWidth="1"/>
    <col min="16133" max="16384" width="9.140625" style="1"/>
  </cols>
  <sheetData>
    <row r="1" spans="1:8" ht="12.75" customHeight="1">
      <c r="D1" s="2" t="s">
        <v>51</v>
      </c>
    </row>
    <row r="2" spans="1:8" ht="12" customHeight="1">
      <c r="C2" s="3"/>
      <c r="D2" s="2" t="s">
        <v>362</v>
      </c>
    </row>
    <row r="3" spans="1:8" ht="12" customHeight="1">
      <c r="B3" s="4"/>
      <c r="C3" s="5"/>
      <c r="D3" s="2" t="s">
        <v>1</v>
      </c>
    </row>
    <row r="4" spans="1:8" ht="12" customHeight="1">
      <c r="B4" s="6"/>
      <c r="C4" s="5"/>
      <c r="D4" s="2" t="s">
        <v>336</v>
      </c>
    </row>
    <row r="5" spans="1:8" ht="12" customHeight="1">
      <c r="B5" s="7"/>
      <c r="C5" s="8"/>
      <c r="D5" s="2" t="s">
        <v>374</v>
      </c>
      <c r="H5" s="4"/>
    </row>
    <row r="6" spans="1:8" ht="15">
      <c r="B6" s="7"/>
      <c r="C6" s="8"/>
      <c r="D6" s="2"/>
      <c r="H6" s="4"/>
    </row>
    <row r="7" spans="1:8" ht="12.75" customHeight="1">
      <c r="A7" s="282" t="s">
        <v>52</v>
      </c>
      <c r="B7" s="282"/>
      <c r="C7" s="282"/>
      <c r="D7" s="282"/>
      <c r="H7" s="4"/>
    </row>
    <row r="8" spans="1:8" ht="24.75" customHeight="1">
      <c r="A8" s="282"/>
      <c r="B8" s="282"/>
      <c r="C8" s="282"/>
      <c r="D8" s="282"/>
    </row>
    <row r="9" spans="1:8" ht="12.75" customHeight="1">
      <c r="B9" s="9"/>
      <c r="C9" s="10"/>
      <c r="D9" s="11"/>
    </row>
    <row r="10" spans="1:8" ht="27" customHeight="1">
      <c r="A10" s="291" t="s">
        <v>3</v>
      </c>
      <c r="B10" s="293" t="s">
        <v>4</v>
      </c>
      <c r="C10" s="293"/>
      <c r="D10" s="294" t="s">
        <v>5</v>
      </c>
    </row>
    <row r="11" spans="1:8" ht="72" customHeight="1">
      <c r="A11" s="292"/>
      <c r="B11" s="27" t="s">
        <v>53</v>
      </c>
      <c r="C11" s="27" t="s">
        <v>54</v>
      </c>
      <c r="D11" s="294"/>
    </row>
    <row r="12" spans="1:8" ht="15.75">
      <c r="A12" s="295">
        <v>1</v>
      </c>
      <c r="B12" s="298" t="s">
        <v>55</v>
      </c>
      <c r="C12" s="298"/>
      <c r="D12" s="298"/>
    </row>
    <row r="13" spans="1:8" ht="30">
      <c r="A13" s="296"/>
      <c r="B13" s="29" t="s">
        <v>322</v>
      </c>
      <c r="C13" s="29" t="s">
        <v>324</v>
      </c>
      <c r="D13" s="267" t="s">
        <v>276</v>
      </c>
    </row>
    <row r="14" spans="1:8" ht="15">
      <c r="A14" s="296"/>
      <c r="B14" s="29" t="s">
        <v>322</v>
      </c>
      <c r="C14" s="29" t="s">
        <v>325</v>
      </c>
      <c r="D14" s="267" t="s">
        <v>326</v>
      </c>
    </row>
    <row r="15" spans="1:8" ht="30">
      <c r="A15" s="296"/>
      <c r="B15" s="28">
        <v>853</v>
      </c>
      <c r="C15" s="29" t="s">
        <v>56</v>
      </c>
      <c r="D15" s="30" t="s">
        <v>57</v>
      </c>
    </row>
    <row r="16" spans="1:8" ht="15">
      <c r="A16" s="296"/>
      <c r="B16" s="28" t="s">
        <v>322</v>
      </c>
      <c r="C16" s="29" t="s">
        <v>323</v>
      </c>
      <c r="D16" s="30" t="s">
        <v>281</v>
      </c>
    </row>
    <row r="17" spans="1:4" ht="30">
      <c r="A17" s="297"/>
      <c r="B17" s="28">
        <v>853</v>
      </c>
      <c r="C17" s="29" t="s">
        <v>58</v>
      </c>
      <c r="D17" s="30" t="s">
        <v>59</v>
      </c>
    </row>
    <row r="19" spans="1:4" ht="6" customHeight="1"/>
    <row r="20" spans="1:4" hidden="1"/>
    <row r="25" spans="1:4" ht="15">
      <c r="C25"/>
      <c r="D25"/>
    </row>
    <row r="26" spans="1:4" ht="14.25">
      <c r="C26" s="268"/>
      <c r="D26" s="268"/>
    </row>
    <row r="27" spans="1:4" ht="15">
      <c r="C27" s="269"/>
      <c r="D27" s="270"/>
    </row>
    <row r="28" spans="1:4" ht="15">
      <c r="C28" s="269"/>
      <c r="D28" s="271"/>
    </row>
    <row r="29" spans="1:4" ht="15">
      <c r="C29" s="269"/>
      <c r="D29" s="271"/>
    </row>
    <row r="30" spans="1:4" ht="15">
      <c r="C30" s="269"/>
      <c r="D30" s="271"/>
    </row>
    <row r="31" spans="1:4" ht="15">
      <c r="C31" s="269"/>
      <c r="D31" s="271"/>
    </row>
  </sheetData>
  <mergeCells count="6">
    <mergeCell ref="A7:D8"/>
    <mergeCell ref="A10:A11"/>
    <mergeCell ref="B10:C10"/>
    <mergeCell ref="D10:D11"/>
    <mergeCell ref="A12:A17"/>
    <mergeCell ref="B12:D12"/>
  </mergeCells>
  <pageMargins left="0.57999999999999996" right="0.11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D5" sqref="D5"/>
    </sheetView>
  </sheetViews>
  <sheetFormatPr defaultRowHeight="15"/>
  <cols>
    <col min="1" max="1" width="4.28515625" style="31" customWidth="1"/>
    <col min="2" max="2" width="23.140625" style="1" customWidth="1"/>
    <col min="3" max="3" width="60.140625" style="1" customWidth="1"/>
    <col min="4" max="4" width="7.28515625" style="1" customWidth="1"/>
    <col min="5" max="256" width="9.140625" style="1"/>
    <col min="257" max="257" width="5.42578125" style="1" customWidth="1"/>
    <col min="258" max="258" width="24.85546875" style="1" customWidth="1"/>
    <col min="259" max="259" width="65.5703125" style="1" customWidth="1"/>
    <col min="260" max="260" width="10.140625" style="1" customWidth="1"/>
    <col min="261" max="512" width="9.140625" style="1"/>
    <col min="513" max="513" width="5.42578125" style="1" customWidth="1"/>
    <col min="514" max="514" width="24.85546875" style="1" customWidth="1"/>
    <col min="515" max="515" width="65.5703125" style="1" customWidth="1"/>
    <col min="516" max="516" width="10.140625" style="1" customWidth="1"/>
    <col min="517" max="768" width="9.140625" style="1"/>
    <col min="769" max="769" width="5.42578125" style="1" customWidth="1"/>
    <col min="770" max="770" width="24.85546875" style="1" customWidth="1"/>
    <col min="771" max="771" width="65.5703125" style="1" customWidth="1"/>
    <col min="772" max="772" width="10.140625" style="1" customWidth="1"/>
    <col min="773" max="1024" width="9.140625" style="1"/>
    <col min="1025" max="1025" width="5.42578125" style="1" customWidth="1"/>
    <col min="1026" max="1026" width="24.85546875" style="1" customWidth="1"/>
    <col min="1027" max="1027" width="65.5703125" style="1" customWidth="1"/>
    <col min="1028" max="1028" width="10.140625" style="1" customWidth="1"/>
    <col min="1029" max="1280" width="9.140625" style="1"/>
    <col min="1281" max="1281" width="5.42578125" style="1" customWidth="1"/>
    <col min="1282" max="1282" width="24.85546875" style="1" customWidth="1"/>
    <col min="1283" max="1283" width="65.5703125" style="1" customWidth="1"/>
    <col min="1284" max="1284" width="10.140625" style="1" customWidth="1"/>
    <col min="1285" max="1536" width="9.140625" style="1"/>
    <col min="1537" max="1537" width="5.42578125" style="1" customWidth="1"/>
    <col min="1538" max="1538" width="24.85546875" style="1" customWidth="1"/>
    <col min="1539" max="1539" width="65.5703125" style="1" customWidth="1"/>
    <col min="1540" max="1540" width="10.140625" style="1" customWidth="1"/>
    <col min="1541" max="1792" width="9.140625" style="1"/>
    <col min="1793" max="1793" width="5.42578125" style="1" customWidth="1"/>
    <col min="1794" max="1794" width="24.85546875" style="1" customWidth="1"/>
    <col min="1795" max="1795" width="65.5703125" style="1" customWidth="1"/>
    <col min="1796" max="1796" width="10.140625" style="1" customWidth="1"/>
    <col min="1797" max="2048" width="9.140625" style="1"/>
    <col min="2049" max="2049" width="5.42578125" style="1" customWidth="1"/>
    <col min="2050" max="2050" width="24.85546875" style="1" customWidth="1"/>
    <col min="2051" max="2051" width="65.5703125" style="1" customWidth="1"/>
    <col min="2052" max="2052" width="10.140625" style="1" customWidth="1"/>
    <col min="2053" max="2304" width="9.140625" style="1"/>
    <col min="2305" max="2305" width="5.42578125" style="1" customWidth="1"/>
    <col min="2306" max="2306" width="24.85546875" style="1" customWidth="1"/>
    <col min="2307" max="2307" width="65.5703125" style="1" customWidth="1"/>
    <col min="2308" max="2308" width="10.140625" style="1" customWidth="1"/>
    <col min="2309" max="2560" width="9.140625" style="1"/>
    <col min="2561" max="2561" width="5.42578125" style="1" customWidth="1"/>
    <col min="2562" max="2562" width="24.85546875" style="1" customWidth="1"/>
    <col min="2563" max="2563" width="65.5703125" style="1" customWidth="1"/>
    <col min="2564" max="2564" width="10.140625" style="1" customWidth="1"/>
    <col min="2565" max="2816" width="9.140625" style="1"/>
    <col min="2817" max="2817" width="5.42578125" style="1" customWidth="1"/>
    <col min="2818" max="2818" width="24.85546875" style="1" customWidth="1"/>
    <col min="2819" max="2819" width="65.5703125" style="1" customWidth="1"/>
    <col min="2820" max="2820" width="10.140625" style="1" customWidth="1"/>
    <col min="2821" max="3072" width="9.140625" style="1"/>
    <col min="3073" max="3073" width="5.42578125" style="1" customWidth="1"/>
    <col min="3074" max="3074" width="24.85546875" style="1" customWidth="1"/>
    <col min="3075" max="3075" width="65.5703125" style="1" customWidth="1"/>
    <col min="3076" max="3076" width="10.140625" style="1" customWidth="1"/>
    <col min="3077" max="3328" width="9.140625" style="1"/>
    <col min="3329" max="3329" width="5.42578125" style="1" customWidth="1"/>
    <col min="3330" max="3330" width="24.85546875" style="1" customWidth="1"/>
    <col min="3331" max="3331" width="65.5703125" style="1" customWidth="1"/>
    <col min="3332" max="3332" width="10.140625" style="1" customWidth="1"/>
    <col min="3333" max="3584" width="9.140625" style="1"/>
    <col min="3585" max="3585" width="5.42578125" style="1" customWidth="1"/>
    <col min="3586" max="3586" width="24.85546875" style="1" customWidth="1"/>
    <col min="3587" max="3587" width="65.5703125" style="1" customWidth="1"/>
    <col min="3588" max="3588" width="10.140625" style="1" customWidth="1"/>
    <col min="3589" max="3840" width="9.140625" style="1"/>
    <col min="3841" max="3841" width="5.42578125" style="1" customWidth="1"/>
    <col min="3842" max="3842" width="24.85546875" style="1" customWidth="1"/>
    <col min="3843" max="3843" width="65.5703125" style="1" customWidth="1"/>
    <col min="3844" max="3844" width="10.140625" style="1" customWidth="1"/>
    <col min="3845" max="4096" width="9.140625" style="1"/>
    <col min="4097" max="4097" width="5.42578125" style="1" customWidth="1"/>
    <col min="4098" max="4098" width="24.85546875" style="1" customWidth="1"/>
    <col min="4099" max="4099" width="65.5703125" style="1" customWidth="1"/>
    <col min="4100" max="4100" width="10.140625" style="1" customWidth="1"/>
    <col min="4101" max="4352" width="9.140625" style="1"/>
    <col min="4353" max="4353" width="5.42578125" style="1" customWidth="1"/>
    <col min="4354" max="4354" width="24.85546875" style="1" customWidth="1"/>
    <col min="4355" max="4355" width="65.5703125" style="1" customWidth="1"/>
    <col min="4356" max="4356" width="10.140625" style="1" customWidth="1"/>
    <col min="4357" max="4608" width="9.140625" style="1"/>
    <col min="4609" max="4609" width="5.42578125" style="1" customWidth="1"/>
    <col min="4610" max="4610" width="24.85546875" style="1" customWidth="1"/>
    <col min="4611" max="4611" width="65.5703125" style="1" customWidth="1"/>
    <col min="4612" max="4612" width="10.140625" style="1" customWidth="1"/>
    <col min="4613" max="4864" width="9.140625" style="1"/>
    <col min="4865" max="4865" width="5.42578125" style="1" customWidth="1"/>
    <col min="4866" max="4866" width="24.85546875" style="1" customWidth="1"/>
    <col min="4867" max="4867" width="65.5703125" style="1" customWidth="1"/>
    <col min="4868" max="4868" width="10.140625" style="1" customWidth="1"/>
    <col min="4869" max="5120" width="9.140625" style="1"/>
    <col min="5121" max="5121" width="5.42578125" style="1" customWidth="1"/>
    <col min="5122" max="5122" width="24.85546875" style="1" customWidth="1"/>
    <col min="5123" max="5123" width="65.5703125" style="1" customWidth="1"/>
    <col min="5124" max="5124" width="10.140625" style="1" customWidth="1"/>
    <col min="5125" max="5376" width="9.140625" style="1"/>
    <col min="5377" max="5377" width="5.42578125" style="1" customWidth="1"/>
    <col min="5378" max="5378" width="24.85546875" style="1" customWidth="1"/>
    <col min="5379" max="5379" width="65.5703125" style="1" customWidth="1"/>
    <col min="5380" max="5380" width="10.140625" style="1" customWidth="1"/>
    <col min="5381" max="5632" width="9.140625" style="1"/>
    <col min="5633" max="5633" width="5.42578125" style="1" customWidth="1"/>
    <col min="5634" max="5634" width="24.85546875" style="1" customWidth="1"/>
    <col min="5635" max="5635" width="65.5703125" style="1" customWidth="1"/>
    <col min="5636" max="5636" width="10.140625" style="1" customWidth="1"/>
    <col min="5637" max="5888" width="9.140625" style="1"/>
    <col min="5889" max="5889" width="5.42578125" style="1" customWidth="1"/>
    <col min="5890" max="5890" width="24.85546875" style="1" customWidth="1"/>
    <col min="5891" max="5891" width="65.5703125" style="1" customWidth="1"/>
    <col min="5892" max="5892" width="10.140625" style="1" customWidth="1"/>
    <col min="5893" max="6144" width="9.140625" style="1"/>
    <col min="6145" max="6145" width="5.42578125" style="1" customWidth="1"/>
    <col min="6146" max="6146" width="24.85546875" style="1" customWidth="1"/>
    <col min="6147" max="6147" width="65.5703125" style="1" customWidth="1"/>
    <col min="6148" max="6148" width="10.140625" style="1" customWidth="1"/>
    <col min="6149" max="6400" width="9.140625" style="1"/>
    <col min="6401" max="6401" width="5.42578125" style="1" customWidth="1"/>
    <col min="6402" max="6402" width="24.85546875" style="1" customWidth="1"/>
    <col min="6403" max="6403" width="65.5703125" style="1" customWidth="1"/>
    <col min="6404" max="6404" width="10.140625" style="1" customWidth="1"/>
    <col min="6405" max="6656" width="9.140625" style="1"/>
    <col min="6657" max="6657" width="5.42578125" style="1" customWidth="1"/>
    <col min="6658" max="6658" width="24.85546875" style="1" customWidth="1"/>
    <col min="6659" max="6659" width="65.5703125" style="1" customWidth="1"/>
    <col min="6660" max="6660" width="10.140625" style="1" customWidth="1"/>
    <col min="6661" max="6912" width="9.140625" style="1"/>
    <col min="6913" max="6913" width="5.42578125" style="1" customWidth="1"/>
    <col min="6914" max="6914" width="24.85546875" style="1" customWidth="1"/>
    <col min="6915" max="6915" width="65.5703125" style="1" customWidth="1"/>
    <col min="6916" max="6916" width="10.140625" style="1" customWidth="1"/>
    <col min="6917" max="7168" width="9.140625" style="1"/>
    <col min="7169" max="7169" width="5.42578125" style="1" customWidth="1"/>
    <col min="7170" max="7170" width="24.85546875" style="1" customWidth="1"/>
    <col min="7171" max="7171" width="65.5703125" style="1" customWidth="1"/>
    <col min="7172" max="7172" width="10.140625" style="1" customWidth="1"/>
    <col min="7173" max="7424" width="9.140625" style="1"/>
    <col min="7425" max="7425" width="5.42578125" style="1" customWidth="1"/>
    <col min="7426" max="7426" width="24.85546875" style="1" customWidth="1"/>
    <col min="7427" max="7427" width="65.5703125" style="1" customWidth="1"/>
    <col min="7428" max="7428" width="10.140625" style="1" customWidth="1"/>
    <col min="7429" max="7680" width="9.140625" style="1"/>
    <col min="7681" max="7681" width="5.42578125" style="1" customWidth="1"/>
    <col min="7682" max="7682" width="24.85546875" style="1" customWidth="1"/>
    <col min="7683" max="7683" width="65.5703125" style="1" customWidth="1"/>
    <col min="7684" max="7684" width="10.140625" style="1" customWidth="1"/>
    <col min="7685" max="7936" width="9.140625" style="1"/>
    <col min="7937" max="7937" width="5.42578125" style="1" customWidth="1"/>
    <col min="7938" max="7938" width="24.85546875" style="1" customWidth="1"/>
    <col min="7939" max="7939" width="65.5703125" style="1" customWidth="1"/>
    <col min="7940" max="7940" width="10.140625" style="1" customWidth="1"/>
    <col min="7941" max="8192" width="9.140625" style="1"/>
    <col min="8193" max="8193" width="5.42578125" style="1" customWidth="1"/>
    <col min="8194" max="8194" width="24.85546875" style="1" customWidth="1"/>
    <col min="8195" max="8195" width="65.5703125" style="1" customWidth="1"/>
    <col min="8196" max="8196" width="10.140625" style="1" customWidth="1"/>
    <col min="8197" max="8448" width="9.140625" style="1"/>
    <col min="8449" max="8449" width="5.42578125" style="1" customWidth="1"/>
    <col min="8450" max="8450" width="24.85546875" style="1" customWidth="1"/>
    <col min="8451" max="8451" width="65.5703125" style="1" customWidth="1"/>
    <col min="8452" max="8452" width="10.140625" style="1" customWidth="1"/>
    <col min="8453" max="8704" width="9.140625" style="1"/>
    <col min="8705" max="8705" width="5.42578125" style="1" customWidth="1"/>
    <col min="8706" max="8706" width="24.85546875" style="1" customWidth="1"/>
    <col min="8707" max="8707" width="65.5703125" style="1" customWidth="1"/>
    <col min="8708" max="8708" width="10.140625" style="1" customWidth="1"/>
    <col min="8709" max="8960" width="9.140625" style="1"/>
    <col min="8961" max="8961" width="5.42578125" style="1" customWidth="1"/>
    <col min="8962" max="8962" width="24.85546875" style="1" customWidth="1"/>
    <col min="8963" max="8963" width="65.5703125" style="1" customWidth="1"/>
    <col min="8964" max="8964" width="10.140625" style="1" customWidth="1"/>
    <col min="8965" max="9216" width="9.140625" style="1"/>
    <col min="9217" max="9217" width="5.42578125" style="1" customWidth="1"/>
    <col min="9218" max="9218" width="24.85546875" style="1" customWidth="1"/>
    <col min="9219" max="9219" width="65.5703125" style="1" customWidth="1"/>
    <col min="9220" max="9220" width="10.140625" style="1" customWidth="1"/>
    <col min="9221" max="9472" width="9.140625" style="1"/>
    <col min="9473" max="9473" width="5.42578125" style="1" customWidth="1"/>
    <col min="9474" max="9474" width="24.85546875" style="1" customWidth="1"/>
    <col min="9475" max="9475" width="65.5703125" style="1" customWidth="1"/>
    <col min="9476" max="9476" width="10.140625" style="1" customWidth="1"/>
    <col min="9477" max="9728" width="9.140625" style="1"/>
    <col min="9729" max="9729" width="5.42578125" style="1" customWidth="1"/>
    <col min="9730" max="9730" width="24.85546875" style="1" customWidth="1"/>
    <col min="9731" max="9731" width="65.5703125" style="1" customWidth="1"/>
    <col min="9732" max="9732" width="10.140625" style="1" customWidth="1"/>
    <col min="9733" max="9984" width="9.140625" style="1"/>
    <col min="9985" max="9985" width="5.42578125" style="1" customWidth="1"/>
    <col min="9986" max="9986" width="24.85546875" style="1" customWidth="1"/>
    <col min="9987" max="9987" width="65.5703125" style="1" customWidth="1"/>
    <col min="9988" max="9988" width="10.140625" style="1" customWidth="1"/>
    <col min="9989" max="10240" width="9.140625" style="1"/>
    <col min="10241" max="10241" width="5.42578125" style="1" customWidth="1"/>
    <col min="10242" max="10242" width="24.85546875" style="1" customWidth="1"/>
    <col min="10243" max="10243" width="65.5703125" style="1" customWidth="1"/>
    <col min="10244" max="10244" width="10.140625" style="1" customWidth="1"/>
    <col min="10245" max="10496" width="9.140625" style="1"/>
    <col min="10497" max="10497" width="5.42578125" style="1" customWidth="1"/>
    <col min="10498" max="10498" width="24.85546875" style="1" customWidth="1"/>
    <col min="10499" max="10499" width="65.5703125" style="1" customWidth="1"/>
    <col min="10500" max="10500" width="10.140625" style="1" customWidth="1"/>
    <col min="10501" max="10752" width="9.140625" style="1"/>
    <col min="10753" max="10753" width="5.42578125" style="1" customWidth="1"/>
    <col min="10754" max="10754" width="24.85546875" style="1" customWidth="1"/>
    <col min="10755" max="10755" width="65.5703125" style="1" customWidth="1"/>
    <col min="10756" max="10756" width="10.140625" style="1" customWidth="1"/>
    <col min="10757" max="11008" width="9.140625" style="1"/>
    <col min="11009" max="11009" width="5.42578125" style="1" customWidth="1"/>
    <col min="11010" max="11010" width="24.85546875" style="1" customWidth="1"/>
    <col min="11011" max="11011" width="65.5703125" style="1" customWidth="1"/>
    <col min="11012" max="11012" width="10.140625" style="1" customWidth="1"/>
    <col min="11013" max="11264" width="9.140625" style="1"/>
    <col min="11265" max="11265" width="5.42578125" style="1" customWidth="1"/>
    <col min="11266" max="11266" width="24.85546875" style="1" customWidth="1"/>
    <col min="11267" max="11267" width="65.5703125" style="1" customWidth="1"/>
    <col min="11268" max="11268" width="10.140625" style="1" customWidth="1"/>
    <col min="11269" max="11520" width="9.140625" style="1"/>
    <col min="11521" max="11521" width="5.42578125" style="1" customWidth="1"/>
    <col min="11522" max="11522" width="24.85546875" style="1" customWidth="1"/>
    <col min="11523" max="11523" width="65.5703125" style="1" customWidth="1"/>
    <col min="11524" max="11524" width="10.140625" style="1" customWidth="1"/>
    <col min="11525" max="11776" width="9.140625" style="1"/>
    <col min="11777" max="11777" width="5.42578125" style="1" customWidth="1"/>
    <col min="11778" max="11778" width="24.85546875" style="1" customWidth="1"/>
    <col min="11779" max="11779" width="65.5703125" style="1" customWidth="1"/>
    <col min="11780" max="11780" width="10.140625" style="1" customWidth="1"/>
    <col min="11781" max="12032" width="9.140625" style="1"/>
    <col min="12033" max="12033" width="5.42578125" style="1" customWidth="1"/>
    <col min="12034" max="12034" width="24.85546875" style="1" customWidth="1"/>
    <col min="12035" max="12035" width="65.5703125" style="1" customWidth="1"/>
    <col min="12036" max="12036" width="10.140625" style="1" customWidth="1"/>
    <col min="12037" max="12288" width="9.140625" style="1"/>
    <col min="12289" max="12289" width="5.42578125" style="1" customWidth="1"/>
    <col min="12290" max="12290" width="24.85546875" style="1" customWidth="1"/>
    <col min="12291" max="12291" width="65.5703125" style="1" customWidth="1"/>
    <col min="12292" max="12292" width="10.140625" style="1" customWidth="1"/>
    <col min="12293" max="12544" width="9.140625" style="1"/>
    <col min="12545" max="12545" width="5.42578125" style="1" customWidth="1"/>
    <col min="12546" max="12546" width="24.85546875" style="1" customWidth="1"/>
    <col min="12547" max="12547" width="65.5703125" style="1" customWidth="1"/>
    <col min="12548" max="12548" width="10.140625" style="1" customWidth="1"/>
    <col min="12549" max="12800" width="9.140625" style="1"/>
    <col min="12801" max="12801" width="5.42578125" style="1" customWidth="1"/>
    <col min="12802" max="12802" width="24.85546875" style="1" customWidth="1"/>
    <col min="12803" max="12803" width="65.5703125" style="1" customWidth="1"/>
    <col min="12804" max="12804" width="10.140625" style="1" customWidth="1"/>
    <col min="12805" max="13056" width="9.140625" style="1"/>
    <col min="13057" max="13057" width="5.42578125" style="1" customWidth="1"/>
    <col min="13058" max="13058" width="24.85546875" style="1" customWidth="1"/>
    <col min="13059" max="13059" width="65.5703125" style="1" customWidth="1"/>
    <col min="13060" max="13060" width="10.140625" style="1" customWidth="1"/>
    <col min="13061" max="13312" width="9.140625" style="1"/>
    <col min="13313" max="13313" width="5.42578125" style="1" customWidth="1"/>
    <col min="13314" max="13314" width="24.85546875" style="1" customWidth="1"/>
    <col min="13315" max="13315" width="65.5703125" style="1" customWidth="1"/>
    <col min="13316" max="13316" width="10.140625" style="1" customWidth="1"/>
    <col min="13317" max="13568" width="9.140625" style="1"/>
    <col min="13569" max="13569" width="5.42578125" style="1" customWidth="1"/>
    <col min="13570" max="13570" width="24.85546875" style="1" customWidth="1"/>
    <col min="13571" max="13571" width="65.5703125" style="1" customWidth="1"/>
    <col min="13572" max="13572" width="10.140625" style="1" customWidth="1"/>
    <col min="13573" max="13824" width="9.140625" style="1"/>
    <col min="13825" max="13825" width="5.42578125" style="1" customWidth="1"/>
    <col min="13826" max="13826" width="24.85546875" style="1" customWidth="1"/>
    <col min="13827" max="13827" width="65.5703125" style="1" customWidth="1"/>
    <col min="13828" max="13828" width="10.140625" style="1" customWidth="1"/>
    <col min="13829" max="14080" width="9.140625" style="1"/>
    <col min="14081" max="14081" width="5.42578125" style="1" customWidth="1"/>
    <col min="14082" max="14082" width="24.85546875" style="1" customWidth="1"/>
    <col min="14083" max="14083" width="65.5703125" style="1" customWidth="1"/>
    <col min="14084" max="14084" width="10.140625" style="1" customWidth="1"/>
    <col min="14085" max="14336" width="9.140625" style="1"/>
    <col min="14337" max="14337" width="5.42578125" style="1" customWidth="1"/>
    <col min="14338" max="14338" width="24.85546875" style="1" customWidth="1"/>
    <col min="14339" max="14339" width="65.5703125" style="1" customWidth="1"/>
    <col min="14340" max="14340" width="10.140625" style="1" customWidth="1"/>
    <col min="14341" max="14592" width="9.140625" style="1"/>
    <col min="14593" max="14593" width="5.42578125" style="1" customWidth="1"/>
    <col min="14594" max="14594" width="24.85546875" style="1" customWidth="1"/>
    <col min="14595" max="14595" width="65.5703125" style="1" customWidth="1"/>
    <col min="14596" max="14596" width="10.140625" style="1" customWidth="1"/>
    <col min="14597" max="14848" width="9.140625" style="1"/>
    <col min="14849" max="14849" width="5.42578125" style="1" customWidth="1"/>
    <col min="14850" max="14850" width="24.85546875" style="1" customWidth="1"/>
    <col min="14851" max="14851" width="65.5703125" style="1" customWidth="1"/>
    <col min="14852" max="14852" width="10.140625" style="1" customWidth="1"/>
    <col min="14853" max="15104" width="9.140625" style="1"/>
    <col min="15105" max="15105" width="5.42578125" style="1" customWidth="1"/>
    <col min="15106" max="15106" width="24.85546875" style="1" customWidth="1"/>
    <col min="15107" max="15107" width="65.5703125" style="1" customWidth="1"/>
    <col min="15108" max="15108" width="10.140625" style="1" customWidth="1"/>
    <col min="15109" max="15360" width="9.140625" style="1"/>
    <col min="15361" max="15361" width="5.42578125" style="1" customWidth="1"/>
    <col min="15362" max="15362" width="24.85546875" style="1" customWidth="1"/>
    <col min="15363" max="15363" width="65.5703125" style="1" customWidth="1"/>
    <col min="15364" max="15364" width="10.140625" style="1" customWidth="1"/>
    <col min="15365" max="15616" width="9.140625" style="1"/>
    <col min="15617" max="15617" width="5.42578125" style="1" customWidth="1"/>
    <col min="15618" max="15618" width="24.85546875" style="1" customWidth="1"/>
    <col min="15619" max="15619" width="65.5703125" style="1" customWidth="1"/>
    <col min="15620" max="15620" width="10.140625" style="1" customWidth="1"/>
    <col min="15621" max="15872" width="9.140625" style="1"/>
    <col min="15873" max="15873" width="5.42578125" style="1" customWidth="1"/>
    <col min="15874" max="15874" width="24.85546875" style="1" customWidth="1"/>
    <col min="15875" max="15875" width="65.5703125" style="1" customWidth="1"/>
    <col min="15876" max="15876" width="10.140625" style="1" customWidth="1"/>
    <col min="15877" max="16128" width="9.140625" style="1"/>
    <col min="16129" max="16129" width="5.42578125" style="1" customWidth="1"/>
    <col min="16130" max="16130" width="24.85546875" style="1" customWidth="1"/>
    <col min="16131" max="16131" width="65.5703125" style="1" customWidth="1"/>
    <col min="16132" max="16132" width="10.140625" style="1" customWidth="1"/>
    <col min="16133" max="16384" width="9.140625" style="1"/>
  </cols>
  <sheetData>
    <row r="1" spans="1:8" ht="12.75" customHeight="1">
      <c r="D1" s="2" t="s">
        <v>60</v>
      </c>
    </row>
    <row r="2" spans="1:8" ht="12" customHeight="1">
      <c r="C2" s="3"/>
      <c r="D2" s="2" t="s">
        <v>362</v>
      </c>
    </row>
    <row r="3" spans="1:8" ht="12" customHeight="1">
      <c r="B3" s="4"/>
      <c r="C3" s="5"/>
      <c r="D3" s="2" t="s">
        <v>1</v>
      </c>
    </row>
    <row r="4" spans="1:8" ht="12" customHeight="1">
      <c r="B4" s="6"/>
      <c r="C4" s="5"/>
      <c r="D4" s="2" t="s">
        <v>336</v>
      </c>
    </row>
    <row r="5" spans="1:8" ht="12" customHeight="1">
      <c r="B5" s="7"/>
      <c r="C5" s="8"/>
      <c r="D5" s="2" t="s">
        <v>374</v>
      </c>
      <c r="H5" s="4"/>
    </row>
    <row r="6" spans="1:8">
      <c r="B6" s="7"/>
      <c r="C6" s="2"/>
      <c r="G6" s="4"/>
    </row>
    <row r="7" spans="1:8" ht="12.75" customHeight="1">
      <c r="A7" s="299" t="s">
        <v>360</v>
      </c>
      <c r="B7" s="299"/>
      <c r="C7" s="299"/>
      <c r="D7" s="299"/>
      <c r="G7" s="4"/>
    </row>
    <row r="8" spans="1:8" ht="12" customHeight="1">
      <c r="A8" s="299"/>
      <c r="B8" s="299"/>
      <c r="C8" s="299"/>
      <c r="D8" s="299"/>
    </row>
    <row r="9" spans="1:8" ht="12.75" customHeight="1">
      <c r="B9" s="9"/>
      <c r="C9" s="11"/>
      <c r="D9" s="32" t="s">
        <v>61</v>
      </c>
    </row>
    <row r="10" spans="1:8" ht="28.5" customHeight="1">
      <c r="A10" s="300" t="s">
        <v>62</v>
      </c>
      <c r="B10" s="301"/>
      <c r="C10" s="33" t="s">
        <v>5</v>
      </c>
      <c r="D10" s="33" t="s">
        <v>63</v>
      </c>
    </row>
    <row r="11" spans="1:8" ht="24.75" customHeight="1">
      <c r="A11" s="34" t="s">
        <v>64</v>
      </c>
      <c r="B11" s="35" t="s">
        <v>65</v>
      </c>
      <c r="C11" s="36" t="s">
        <v>66</v>
      </c>
      <c r="D11" s="33">
        <f>D12+D14+D16</f>
        <v>595.1</v>
      </c>
    </row>
    <row r="12" spans="1:8" ht="21.75" customHeight="1">
      <c r="A12" s="34" t="s">
        <v>64</v>
      </c>
      <c r="B12" s="37" t="s">
        <v>67</v>
      </c>
      <c r="C12" s="38" t="s">
        <v>68</v>
      </c>
      <c r="D12" s="258">
        <f>D13</f>
        <v>120.9</v>
      </c>
    </row>
    <row r="13" spans="1:8" ht="18" customHeight="1">
      <c r="A13" s="34" t="s">
        <v>69</v>
      </c>
      <c r="B13" s="37" t="s">
        <v>70</v>
      </c>
      <c r="C13" s="38" t="s">
        <v>71</v>
      </c>
      <c r="D13" s="226">
        <v>120.9</v>
      </c>
    </row>
    <row r="14" spans="1:8" ht="15.75" hidden="1" customHeight="1">
      <c r="A14" s="34" t="s">
        <v>64</v>
      </c>
      <c r="B14" s="37" t="s">
        <v>72</v>
      </c>
      <c r="C14" s="38" t="s">
        <v>73</v>
      </c>
      <c r="D14" s="33">
        <f>D15</f>
        <v>0</v>
      </c>
    </row>
    <row r="15" spans="1:8" ht="20.25" hidden="1" customHeight="1">
      <c r="A15" s="34" t="s">
        <v>69</v>
      </c>
      <c r="B15" s="37" t="s">
        <v>74</v>
      </c>
      <c r="C15" s="38" t="s">
        <v>18</v>
      </c>
      <c r="D15" s="13">
        <v>0</v>
      </c>
    </row>
    <row r="16" spans="1:8" ht="18" customHeight="1">
      <c r="A16" s="34" t="s">
        <v>64</v>
      </c>
      <c r="B16" s="37" t="s">
        <v>75</v>
      </c>
      <c r="C16" s="38" t="s">
        <v>76</v>
      </c>
      <c r="D16" s="258">
        <f>D17+D19+D20</f>
        <v>474.2</v>
      </c>
    </row>
    <row r="17" spans="1:5" ht="44.25" customHeight="1">
      <c r="A17" s="34" t="s">
        <v>69</v>
      </c>
      <c r="B17" s="37" t="s">
        <v>21</v>
      </c>
      <c r="C17" s="38" t="s">
        <v>77</v>
      </c>
      <c r="D17" s="226">
        <v>29.6</v>
      </c>
    </row>
    <row r="18" spans="1:5" ht="20.25" customHeight="1">
      <c r="A18" s="34" t="s">
        <v>64</v>
      </c>
      <c r="B18" s="37" t="s">
        <v>78</v>
      </c>
      <c r="C18" s="38" t="s">
        <v>79</v>
      </c>
      <c r="D18" s="226">
        <f>SUM(D19:D20)</f>
        <v>444.6</v>
      </c>
      <c r="E18" s="39"/>
    </row>
    <row r="19" spans="1:5" ht="33.75" customHeight="1">
      <c r="A19" s="34" t="s">
        <v>69</v>
      </c>
      <c r="B19" s="37" t="s">
        <v>23</v>
      </c>
      <c r="C19" s="17" t="s">
        <v>24</v>
      </c>
      <c r="D19" s="226">
        <v>66.900000000000006</v>
      </c>
    </row>
    <row r="20" spans="1:5" ht="33" customHeight="1">
      <c r="A20" s="34" t="s">
        <v>69</v>
      </c>
      <c r="B20" s="37" t="s">
        <v>80</v>
      </c>
      <c r="C20" s="17" t="s">
        <v>299</v>
      </c>
      <c r="D20" s="226">
        <v>377.7</v>
      </c>
    </row>
  </sheetData>
  <mergeCells count="2">
    <mergeCell ref="A7:D8"/>
    <mergeCell ref="A10:B10"/>
  </mergeCells>
  <pageMargins left="0.62" right="0.11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E5" sqref="E5"/>
    </sheetView>
  </sheetViews>
  <sheetFormatPr defaultRowHeight="15"/>
  <cols>
    <col min="1" max="1" width="4.140625" style="40" customWidth="1"/>
    <col min="2" max="2" width="21" style="1" customWidth="1"/>
    <col min="3" max="3" width="53.7109375" style="1" customWidth="1"/>
    <col min="4" max="4" width="7.85546875" style="1" customWidth="1"/>
    <col min="5" max="5" width="7.42578125" style="1" customWidth="1"/>
    <col min="6" max="256" width="9.140625" style="1"/>
    <col min="257" max="257" width="5.42578125" style="1" customWidth="1"/>
    <col min="258" max="258" width="24.85546875" style="1" customWidth="1"/>
    <col min="259" max="259" width="65.5703125" style="1" customWidth="1"/>
    <col min="260" max="260" width="10.7109375" style="1" customWidth="1"/>
    <col min="261" max="261" width="10.140625" style="1" customWidth="1"/>
    <col min="262" max="512" width="9.140625" style="1"/>
    <col min="513" max="513" width="5.42578125" style="1" customWidth="1"/>
    <col min="514" max="514" width="24.85546875" style="1" customWidth="1"/>
    <col min="515" max="515" width="65.5703125" style="1" customWidth="1"/>
    <col min="516" max="516" width="10.7109375" style="1" customWidth="1"/>
    <col min="517" max="517" width="10.140625" style="1" customWidth="1"/>
    <col min="518" max="768" width="9.140625" style="1"/>
    <col min="769" max="769" width="5.42578125" style="1" customWidth="1"/>
    <col min="770" max="770" width="24.85546875" style="1" customWidth="1"/>
    <col min="771" max="771" width="65.5703125" style="1" customWidth="1"/>
    <col min="772" max="772" width="10.7109375" style="1" customWidth="1"/>
    <col min="773" max="773" width="10.140625" style="1" customWidth="1"/>
    <col min="774" max="1024" width="9.140625" style="1"/>
    <col min="1025" max="1025" width="5.42578125" style="1" customWidth="1"/>
    <col min="1026" max="1026" width="24.85546875" style="1" customWidth="1"/>
    <col min="1027" max="1027" width="65.5703125" style="1" customWidth="1"/>
    <col min="1028" max="1028" width="10.7109375" style="1" customWidth="1"/>
    <col min="1029" max="1029" width="10.140625" style="1" customWidth="1"/>
    <col min="1030" max="1280" width="9.140625" style="1"/>
    <col min="1281" max="1281" width="5.42578125" style="1" customWidth="1"/>
    <col min="1282" max="1282" width="24.85546875" style="1" customWidth="1"/>
    <col min="1283" max="1283" width="65.5703125" style="1" customWidth="1"/>
    <col min="1284" max="1284" width="10.7109375" style="1" customWidth="1"/>
    <col min="1285" max="1285" width="10.140625" style="1" customWidth="1"/>
    <col min="1286" max="1536" width="9.140625" style="1"/>
    <col min="1537" max="1537" width="5.42578125" style="1" customWidth="1"/>
    <col min="1538" max="1538" width="24.85546875" style="1" customWidth="1"/>
    <col min="1539" max="1539" width="65.5703125" style="1" customWidth="1"/>
    <col min="1540" max="1540" width="10.7109375" style="1" customWidth="1"/>
    <col min="1541" max="1541" width="10.140625" style="1" customWidth="1"/>
    <col min="1542" max="1792" width="9.140625" style="1"/>
    <col min="1793" max="1793" width="5.42578125" style="1" customWidth="1"/>
    <col min="1794" max="1794" width="24.85546875" style="1" customWidth="1"/>
    <col min="1795" max="1795" width="65.5703125" style="1" customWidth="1"/>
    <col min="1796" max="1796" width="10.7109375" style="1" customWidth="1"/>
    <col min="1797" max="1797" width="10.140625" style="1" customWidth="1"/>
    <col min="1798" max="2048" width="9.140625" style="1"/>
    <col min="2049" max="2049" width="5.42578125" style="1" customWidth="1"/>
    <col min="2050" max="2050" width="24.85546875" style="1" customWidth="1"/>
    <col min="2051" max="2051" width="65.5703125" style="1" customWidth="1"/>
    <col min="2052" max="2052" width="10.7109375" style="1" customWidth="1"/>
    <col min="2053" max="2053" width="10.140625" style="1" customWidth="1"/>
    <col min="2054" max="2304" width="9.140625" style="1"/>
    <col min="2305" max="2305" width="5.42578125" style="1" customWidth="1"/>
    <col min="2306" max="2306" width="24.85546875" style="1" customWidth="1"/>
    <col min="2307" max="2307" width="65.5703125" style="1" customWidth="1"/>
    <col min="2308" max="2308" width="10.7109375" style="1" customWidth="1"/>
    <col min="2309" max="2309" width="10.140625" style="1" customWidth="1"/>
    <col min="2310" max="2560" width="9.140625" style="1"/>
    <col min="2561" max="2561" width="5.42578125" style="1" customWidth="1"/>
    <col min="2562" max="2562" width="24.85546875" style="1" customWidth="1"/>
    <col min="2563" max="2563" width="65.5703125" style="1" customWidth="1"/>
    <col min="2564" max="2564" width="10.7109375" style="1" customWidth="1"/>
    <col min="2565" max="2565" width="10.140625" style="1" customWidth="1"/>
    <col min="2566" max="2816" width="9.140625" style="1"/>
    <col min="2817" max="2817" width="5.42578125" style="1" customWidth="1"/>
    <col min="2818" max="2818" width="24.85546875" style="1" customWidth="1"/>
    <col min="2819" max="2819" width="65.5703125" style="1" customWidth="1"/>
    <col min="2820" max="2820" width="10.7109375" style="1" customWidth="1"/>
    <col min="2821" max="2821" width="10.140625" style="1" customWidth="1"/>
    <col min="2822" max="3072" width="9.140625" style="1"/>
    <col min="3073" max="3073" width="5.42578125" style="1" customWidth="1"/>
    <col min="3074" max="3074" width="24.85546875" style="1" customWidth="1"/>
    <col min="3075" max="3075" width="65.5703125" style="1" customWidth="1"/>
    <col min="3076" max="3076" width="10.7109375" style="1" customWidth="1"/>
    <col min="3077" max="3077" width="10.140625" style="1" customWidth="1"/>
    <col min="3078" max="3328" width="9.140625" style="1"/>
    <col min="3329" max="3329" width="5.42578125" style="1" customWidth="1"/>
    <col min="3330" max="3330" width="24.85546875" style="1" customWidth="1"/>
    <col min="3331" max="3331" width="65.5703125" style="1" customWidth="1"/>
    <col min="3332" max="3332" width="10.7109375" style="1" customWidth="1"/>
    <col min="3333" max="3333" width="10.140625" style="1" customWidth="1"/>
    <col min="3334" max="3584" width="9.140625" style="1"/>
    <col min="3585" max="3585" width="5.42578125" style="1" customWidth="1"/>
    <col min="3586" max="3586" width="24.85546875" style="1" customWidth="1"/>
    <col min="3587" max="3587" width="65.5703125" style="1" customWidth="1"/>
    <col min="3588" max="3588" width="10.7109375" style="1" customWidth="1"/>
    <col min="3589" max="3589" width="10.140625" style="1" customWidth="1"/>
    <col min="3590" max="3840" width="9.140625" style="1"/>
    <col min="3841" max="3841" width="5.42578125" style="1" customWidth="1"/>
    <col min="3842" max="3842" width="24.85546875" style="1" customWidth="1"/>
    <col min="3843" max="3843" width="65.5703125" style="1" customWidth="1"/>
    <col min="3844" max="3844" width="10.7109375" style="1" customWidth="1"/>
    <col min="3845" max="3845" width="10.140625" style="1" customWidth="1"/>
    <col min="3846" max="4096" width="9.140625" style="1"/>
    <col min="4097" max="4097" width="5.42578125" style="1" customWidth="1"/>
    <col min="4098" max="4098" width="24.85546875" style="1" customWidth="1"/>
    <col min="4099" max="4099" width="65.5703125" style="1" customWidth="1"/>
    <col min="4100" max="4100" width="10.7109375" style="1" customWidth="1"/>
    <col min="4101" max="4101" width="10.140625" style="1" customWidth="1"/>
    <col min="4102" max="4352" width="9.140625" style="1"/>
    <col min="4353" max="4353" width="5.42578125" style="1" customWidth="1"/>
    <col min="4354" max="4354" width="24.85546875" style="1" customWidth="1"/>
    <col min="4355" max="4355" width="65.5703125" style="1" customWidth="1"/>
    <col min="4356" max="4356" width="10.7109375" style="1" customWidth="1"/>
    <col min="4357" max="4357" width="10.140625" style="1" customWidth="1"/>
    <col min="4358" max="4608" width="9.140625" style="1"/>
    <col min="4609" max="4609" width="5.42578125" style="1" customWidth="1"/>
    <col min="4610" max="4610" width="24.85546875" style="1" customWidth="1"/>
    <col min="4611" max="4611" width="65.5703125" style="1" customWidth="1"/>
    <col min="4612" max="4612" width="10.7109375" style="1" customWidth="1"/>
    <col min="4613" max="4613" width="10.140625" style="1" customWidth="1"/>
    <col min="4614" max="4864" width="9.140625" style="1"/>
    <col min="4865" max="4865" width="5.42578125" style="1" customWidth="1"/>
    <col min="4866" max="4866" width="24.85546875" style="1" customWidth="1"/>
    <col min="4867" max="4867" width="65.5703125" style="1" customWidth="1"/>
    <col min="4868" max="4868" width="10.7109375" style="1" customWidth="1"/>
    <col min="4869" max="4869" width="10.140625" style="1" customWidth="1"/>
    <col min="4870" max="5120" width="9.140625" style="1"/>
    <col min="5121" max="5121" width="5.42578125" style="1" customWidth="1"/>
    <col min="5122" max="5122" width="24.85546875" style="1" customWidth="1"/>
    <col min="5123" max="5123" width="65.5703125" style="1" customWidth="1"/>
    <col min="5124" max="5124" width="10.7109375" style="1" customWidth="1"/>
    <col min="5125" max="5125" width="10.140625" style="1" customWidth="1"/>
    <col min="5126" max="5376" width="9.140625" style="1"/>
    <col min="5377" max="5377" width="5.42578125" style="1" customWidth="1"/>
    <col min="5378" max="5378" width="24.85546875" style="1" customWidth="1"/>
    <col min="5379" max="5379" width="65.5703125" style="1" customWidth="1"/>
    <col min="5380" max="5380" width="10.7109375" style="1" customWidth="1"/>
    <col min="5381" max="5381" width="10.140625" style="1" customWidth="1"/>
    <col min="5382" max="5632" width="9.140625" style="1"/>
    <col min="5633" max="5633" width="5.42578125" style="1" customWidth="1"/>
    <col min="5634" max="5634" width="24.85546875" style="1" customWidth="1"/>
    <col min="5635" max="5635" width="65.5703125" style="1" customWidth="1"/>
    <col min="5636" max="5636" width="10.7109375" style="1" customWidth="1"/>
    <col min="5637" max="5637" width="10.140625" style="1" customWidth="1"/>
    <col min="5638" max="5888" width="9.140625" style="1"/>
    <col min="5889" max="5889" width="5.42578125" style="1" customWidth="1"/>
    <col min="5890" max="5890" width="24.85546875" style="1" customWidth="1"/>
    <col min="5891" max="5891" width="65.5703125" style="1" customWidth="1"/>
    <col min="5892" max="5892" width="10.7109375" style="1" customWidth="1"/>
    <col min="5893" max="5893" width="10.140625" style="1" customWidth="1"/>
    <col min="5894" max="6144" width="9.140625" style="1"/>
    <col min="6145" max="6145" width="5.42578125" style="1" customWidth="1"/>
    <col min="6146" max="6146" width="24.85546875" style="1" customWidth="1"/>
    <col min="6147" max="6147" width="65.5703125" style="1" customWidth="1"/>
    <col min="6148" max="6148" width="10.7109375" style="1" customWidth="1"/>
    <col min="6149" max="6149" width="10.140625" style="1" customWidth="1"/>
    <col min="6150" max="6400" width="9.140625" style="1"/>
    <col min="6401" max="6401" width="5.42578125" style="1" customWidth="1"/>
    <col min="6402" max="6402" width="24.85546875" style="1" customWidth="1"/>
    <col min="6403" max="6403" width="65.5703125" style="1" customWidth="1"/>
    <col min="6404" max="6404" width="10.7109375" style="1" customWidth="1"/>
    <col min="6405" max="6405" width="10.140625" style="1" customWidth="1"/>
    <col min="6406" max="6656" width="9.140625" style="1"/>
    <col min="6657" max="6657" width="5.42578125" style="1" customWidth="1"/>
    <col min="6658" max="6658" width="24.85546875" style="1" customWidth="1"/>
    <col min="6659" max="6659" width="65.5703125" style="1" customWidth="1"/>
    <col min="6660" max="6660" width="10.7109375" style="1" customWidth="1"/>
    <col min="6661" max="6661" width="10.140625" style="1" customWidth="1"/>
    <col min="6662" max="6912" width="9.140625" style="1"/>
    <col min="6913" max="6913" width="5.42578125" style="1" customWidth="1"/>
    <col min="6914" max="6914" width="24.85546875" style="1" customWidth="1"/>
    <col min="6915" max="6915" width="65.5703125" style="1" customWidth="1"/>
    <col min="6916" max="6916" width="10.7109375" style="1" customWidth="1"/>
    <col min="6917" max="6917" width="10.140625" style="1" customWidth="1"/>
    <col min="6918" max="7168" width="9.140625" style="1"/>
    <col min="7169" max="7169" width="5.42578125" style="1" customWidth="1"/>
    <col min="7170" max="7170" width="24.85546875" style="1" customWidth="1"/>
    <col min="7171" max="7171" width="65.5703125" style="1" customWidth="1"/>
    <col min="7172" max="7172" width="10.7109375" style="1" customWidth="1"/>
    <col min="7173" max="7173" width="10.140625" style="1" customWidth="1"/>
    <col min="7174" max="7424" width="9.140625" style="1"/>
    <col min="7425" max="7425" width="5.42578125" style="1" customWidth="1"/>
    <col min="7426" max="7426" width="24.85546875" style="1" customWidth="1"/>
    <col min="7427" max="7427" width="65.5703125" style="1" customWidth="1"/>
    <col min="7428" max="7428" width="10.7109375" style="1" customWidth="1"/>
    <col min="7429" max="7429" width="10.140625" style="1" customWidth="1"/>
    <col min="7430" max="7680" width="9.140625" style="1"/>
    <col min="7681" max="7681" width="5.42578125" style="1" customWidth="1"/>
    <col min="7682" max="7682" width="24.85546875" style="1" customWidth="1"/>
    <col min="7683" max="7683" width="65.5703125" style="1" customWidth="1"/>
    <col min="7684" max="7684" width="10.7109375" style="1" customWidth="1"/>
    <col min="7685" max="7685" width="10.140625" style="1" customWidth="1"/>
    <col min="7686" max="7936" width="9.140625" style="1"/>
    <col min="7937" max="7937" width="5.42578125" style="1" customWidth="1"/>
    <col min="7938" max="7938" width="24.85546875" style="1" customWidth="1"/>
    <col min="7939" max="7939" width="65.5703125" style="1" customWidth="1"/>
    <col min="7940" max="7940" width="10.7109375" style="1" customWidth="1"/>
    <col min="7941" max="7941" width="10.140625" style="1" customWidth="1"/>
    <col min="7942" max="8192" width="9.140625" style="1"/>
    <col min="8193" max="8193" width="5.42578125" style="1" customWidth="1"/>
    <col min="8194" max="8194" width="24.85546875" style="1" customWidth="1"/>
    <col min="8195" max="8195" width="65.5703125" style="1" customWidth="1"/>
    <col min="8196" max="8196" width="10.7109375" style="1" customWidth="1"/>
    <col min="8197" max="8197" width="10.140625" style="1" customWidth="1"/>
    <col min="8198" max="8448" width="9.140625" style="1"/>
    <col min="8449" max="8449" width="5.42578125" style="1" customWidth="1"/>
    <col min="8450" max="8450" width="24.85546875" style="1" customWidth="1"/>
    <col min="8451" max="8451" width="65.5703125" style="1" customWidth="1"/>
    <col min="8452" max="8452" width="10.7109375" style="1" customWidth="1"/>
    <col min="8453" max="8453" width="10.140625" style="1" customWidth="1"/>
    <col min="8454" max="8704" width="9.140625" style="1"/>
    <col min="8705" max="8705" width="5.42578125" style="1" customWidth="1"/>
    <col min="8706" max="8706" width="24.85546875" style="1" customWidth="1"/>
    <col min="8707" max="8707" width="65.5703125" style="1" customWidth="1"/>
    <col min="8708" max="8708" width="10.7109375" style="1" customWidth="1"/>
    <col min="8709" max="8709" width="10.140625" style="1" customWidth="1"/>
    <col min="8710" max="8960" width="9.140625" style="1"/>
    <col min="8961" max="8961" width="5.42578125" style="1" customWidth="1"/>
    <col min="8962" max="8962" width="24.85546875" style="1" customWidth="1"/>
    <col min="8963" max="8963" width="65.5703125" style="1" customWidth="1"/>
    <col min="8964" max="8964" width="10.7109375" style="1" customWidth="1"/>
    <col min="8965" max="8965" width="10.140625" style="1" customWidth="1"/>
    <col min="8966" max="9216" width="9.140625" style="1"/>
    <col min="9217" max="9217" width="5.42578125" style="1" customWidth="1"/>
    <col min="9218" max="9218" width="24.85546875" style="1" customWidth="1"/>
    <col min="9219" max="9219" width="65.5703125" style="1" customWidth="1"/>
    <col min="9220" max="9220" width="10.7109375" style="1" customWidth="1"/>
    <col min="9221" max="9221" width="10.140625" style="1" customWidth="1"/>
    <col min="9222" max="9472" width="9.140625" style="1"/>
    <col min="9473" max="9473" width="5.42578125" style="1" customWidth="1"/>
    <col min="9474" max="9474" width="24.85546875" style="1" customWidth="1"/>
    <col min="9475" max="9475" width="65.5703125" style="1" customWidth="1"/>
    <col min="9476" max="9476" width="10.7109375" style="1" customWidth="1"/>
    <col min="9477" max="9477" width="10.140625" style="1" customWidth="1"/>
    <col min="9478" max="9728" width="9.140625" style="1"/>
    <col min="9729" max="9729" width="5.42578125" style="1" customWidth="1"/>
    <col min="9730" max="9730" width="24.85546875" style="1" customWidth="1"/>
    <col min="9731" max="9731" width="65.5703125" style="1" customWidth="1"/>
    <col min="9732" max="9732" width="10.7109375" style="1" customWidth="1"/>
    <col min="9733" max="9733" width="10.140625" style="1" customWidth="1"/>
    <col min="9734" max="9984" width="9.140625" style="1"/>
    <col min="9985" max="9985" width="5.42578125" style="1" customWidth="1"/>
    <col min="9986" max="9986" width="24.85546875" style="1" customWidth="1"/>
    <col min="9987" max="9987" width="65.5703125" style="1" customWidth="1"/>
    <col min="9988" max="9988" width="10.7109375" style="1" customWidth="1"/>
    <col min="9989" max="9989" width="10.140625" style="1" customWidth="1"/>
    <col min="9990" max="10240" width="9.140625" style="1"/>
    <col min="10241" max="10241" width="5.42578125" style="1" customWidth="1"/>
    <col min="10242" max="10242" width="24.85546875" style="1" customWidth="1"/>
    <col min="10243" max="10243" width="65.5703125" style="1" customWidth="1"/>
    <col min="10244" max="10244" width="10.7109375" style="1" customWidth="1"/>
    <col min="10245" max="10245" width="10.140625" style="1" customWidth="1"/>
    <col min="10246" max="10496" width="9.140625" style="1"/>
    <col min="10497" max="10497" width="5.42578125" style="1" customWidth="1"/>
    <col min="10498" max="10498" width="24.85546875" style="1" customWidth="1"/>
    <col min="10499" max="10499" width="65.5703125" style="1" customWidth="1"/>
    <col min="10500" max="10500" width="10.7109375" style="1" customWidth="1"/>
    <col min="10501" max="10501" width="10.140625" style="1" customWidth="1"/>
    <col min="10502" max="10752" width="9.140625" style="1"/>
    <col min="10753" max="10753" width="5.42578125" style="1" customWidth="1"/>
    <col min="10754" max="10754" width="24.85546875" style="1" customWidth="1"/>
    <col min="10755" max="10755" width="65.5703125" style="1" customWidth="1"/>
    <col min="10756" max="10756" width="10.7109375" style="1" customWidth="1"/>
    <col min="10757" max="10757" width="10.140625" style="1" customWidth="1"/>
    <col min="10758" max="11008" width="9.140625" style="1"/>
    <col min="11009" max="11009" width="5.42578125" style="1" customWidth="1"/>
    <col min="11010" max="11010" width="24.85546875" style="1" customWidth="1"/>
    <col min="11011" max="11011" width="65.5703125" style="1" customWidth="1"/>
    <col min="11012" max="11012" width="10.7109375" style="1" customWidth="1"/>
    <col min="11013" max="11013" width="10.140625" style="1" customWidth="1"/>
    <col min="11014" max="11264" width="9.140625" style="1"/>
    <col min="11265" max="11265" width="5.42578125" style="1" customWidth="1"/>
    <col min="11266" max="11266" width="24.85546875" style="1" customWidth="1"/>
    <col min="11267" max="11267" width="65.5703125" style="1" customWidth="1"/>
    <col min="11268" max="11268" width="10.7109375" style="1" customWidth="1"/>
    <col min="11269" max="11269" width="10.140625" style="1" customWidth="1"/>
    <col min="11270" max="11520" width="9.140625" style="1"/>
    <col min="11521" max="11521" width="5.42578125" style="1" customWidth="1"/>
    <col min="11522" max="11522" width="24.85546875" style="1" customWidth="1"/>
    <col min="11523" max="11523" width="65.5703125" style="1" customWidth="1"/>
    <col min="11524" max="11524" width="10.7109375" style="1" customWidth="1"/>
    <col min="11525" max="11525" width="10.140625" style="1" customWidth="1"/>
    <col min="11526" max="11776" width="9.140625" style="1"/>
    <col min="11777" max="11777" width="5.42578125" style="1" customWidth="1"/>
    <col min="11778" max="11778" width="24.85546875" style="1" customWidth="1"/>
    <col min="11779" max="11779" width="65.5703125" style="1" customWidth="1"/>
    <col min="11780" max="11780" width="10.7109375" style="1" customWidth="1"/>
    <col min="11781" max="11781" width="10.140625" style="1" customWidth="1"/>
    <col min="11782" max="12032" width="9.140625" style="1"/>
    <col min="12033" max="12033" width="5.42578125" style="1" customWidth="1"/>
    <col min="12034" max="12034" width="24.85546875" style="1" customWidth="1"/>
    <col min="12035" max="12035" width="65.5703125" style="1" customWidth="1"/>
    <col min="12036" max="12036" width="10.7109375" style="1" customWidth="1"/>
    <col min="12037" max="12037" width="10.140625" style="1" customWidth="1"/>
    <col min="12038" max="12288" width="9.140625" style="1"/>
    <col min="12289" max="12289" width="5.42578125" style="1" customWidth="1"/>
    <col min="12290" max="12290" width="24.85546875" style="1" customWidth="1"/>
    <col min="12291" max="12291" width="65.5703125" style="1" customWidth="1"/>
    <col min="12292" max="12292" width="10.7109375" style="1" customWidth="1"/>
    <col min="12293" max="12293" width="10.140625" style="1" customWidth="1"/>
    <col min="12294" max="12544" width="9.140625" style="1"/>
    <col min="12545" max="12545" width="5.42578125" style="1" customWidth="1"/>
    <col min="12546" max="12546" width="24.85546875" style="1" customWidth="1"/>
    <col min="12547" max="12547" width="65.5703125" style="1" customWidth="1"/>
    <col min="12548" max="12548" width="10.7109375" style="1" customWidth="1"/>
    <col min="12549" max="12549" width="10.140625" style="1" customWidth="1"/>
    <col min="12550" max="12800" width="9.140625" style="1"/>
    <col min="12801" max="12801" width="5.42578125" style="1" customWidth="1"/>
    <col min="12802" max="12802" width="24.85546875" style="1" customWidth="1"/>
    <col min="12803" max="12803" width="65.5703125" style="1" customWidth="1"/>
    <col min="12804" max="12804" width="10.7109375" style="1" customWidth="1"/>
    <col min="12805" max="12805" width="10.140625" style="1" customWidth="1"/>
    <col min="12806" max="13056" width="9.140625" style="1"/>
    <col min="13057" max="13057" width="5.42578125" style="1" customWidth="1"/>
    <col min="13058" max="13058" width="24.85546875" style="1" customWidth="1"/>
    <col min="13059" max="13059" width="65.5703125" style="1" customWidth="1"/>
    <col min="13060" max="13060" width="10.7109375" style="1" customWidth="1"/>
    <col min="13061" max="13061" width="10.140625" style="1" customWidth="1"/>
    <col min="13062" max="13312" width="9.140625" style="1"/>
    <col min="13313" max="13313" width="5.42578125" style="1" customWidth="1"/>
    <col min="13314" max="13314" width="24.85546875" style="1" customWidth="1"/>
    <col min="13315" max="13315" width="65.5703125" style="1" customWidth="1"/>
    <col min="13316" max="13316" width="10.7109375" style="1" customWidth="1"/>
    <col min="13317" max="13317" width="10.140625" style="1" customWidth="1"/>
    <col min="13318" max="13568" width="9.140625" style="1"/>
    <col min="13569" max="13569" width="5.42578125" style="1" customWidth="1"/>
    <col min="13570" max="13570" width="24.85546875" style="1" customWidth="1"/>
    <col min="13571" max="13571" width="65.5703125" style="1" customWidth="1"/>
    <col min="13572" max="13572" width="10.7109375" style="1" customWidth="1"/>
    <col min="13573" max="13573" width="10.140625" style="1" customWidth="1"/>
    <col min="13574" max="13824" width="9.140625" style="1"/>
    <col min="13825" max="13825" width="5.42578125" style="1" customWidth="1"/>
    <col min="13826" max="13826" width="24.85546875" style="1" customWidth="1"/>
    <col min="13827" max="13827" width="65.5703125" style="1" customWidth="1"/>
    <col min="13828" max="13828" width="10.7109375" style="1" customWidth="1"/>
    <col min="13829" max="13829" width="10.140625" style="1" customWidth="1"/>
    <col min="13830" max="14080" width="9.140625" style="1"/>
    <col min="14081" max="14081" width="5.42578125" style="1" customWidth="1"/>
    <col min="14082" max="14082" width="24.85546875" style="1" customWidth="1"/>
    <col min="14083" max="14083" width="65.5703125" style="1" customWidth="1"/>
    <col min="14084" max="14084" width="10.7109375" style="1" customWidth="1"/>
    <col min="14085" max="14085" width="10.140625" style="1" customWidth="1"/>
    <col min="14086" max="14336" width="9.140625" style="1"/>
    <col min="14337" max="14337" width="5.42578125" style="1" customWidth="1"/>
    <col min="14338" max="14338" width="24.85546875" style="1" customWidth="1"/>
    <col min="14339" max="14339" width="65.5703125" style="1" customWidth="1"/>
    <col min="14340" max="14340" width="10.7109375" style="1" customWidth="1"/>
    <col min="14341" max="14341" width="10.140625" style="1" customWidth="1"/>
    <col min="14342" max="14592" width="9.140625" style="1"/>
    <col min="14593" max="14593" width="5.42578125" style="1" customWidth="1"/>
    <col min="14594" max="14594" width="24.85546875" style="1" customWidth="1"/>
    <col min="14595" max="14595" width="65.5703125" style="1" customWidth="1"/>
    <col min="14596" max="14596" width="10.7109375" style="1" customWidth="1"/>
    <col min="14597" max="14597" width="10.140625" style="1" customWidth="1"/>
    <col min="14598" max="14848" width="9.140625" style="1"/>
    <col min="14849" max="14849" width="5.42578125" style="1" customWidth="1"/>
    <col min="14850" max="14850" width="24.85546875" style="1" customWidth="1"/>
    <col min="14851" max="14851" width="65.5703125" style="1" customWidth="1"/>
    <col min="14852" max="14852" width="10.7109375" style="1" customWidth="1"/>
    <col min="14853" max="14853" width="10.140625" style="1" customWidth="1"/>
    <col min="14854" max="15104" width="9.140625" style="1"/>
    <col min="15105" max="15105" width="5.42578125" style="1" customWidth="1"/>
    <col min="15106" max="15106" width="24.85546875" style="1" customWidth="1"/>
    <col min="15107" max="15107" width="65.5703125" style="1" customWidth="1"/>
    <col min="15108" max="15108" width="10.7109375" style="1" customWidth="1"/>
    <col min="15109" max="15109" width="10.140625" style="1" customWidth="1"/>
    <col min="15110" max="15360" width="9.140625" style="1"/>
    <col min="15361" max="15361" width="5.42578125" style="1" customWidth="1"/>
    <col min="15362" max="15362" width="24.85546875" style="1" customWidth="1"/>
    <col min="15363" max="15363" width="65.5703125" style="1" customWidth="1"/>
    <col min="15364" max="15364" width="10.7109375" style="1" customWidth="1"/>
    <col min="15365" max="15365" width="10.140625" style="1" customWidth="1"/>
    <col min="15366" max="15616" width="9.140625" style="1"/>
    <col min="15617" max="15617" width="5.42578125" style="1" customWidth="1"/>
    <col min="15618" max="15618" width="24.85546875" style="1" customWidth="1"/>
    <col min="15619" max="15619" width="65.5703125" style="1" customWidth="1"/>
    <col min="15620" max="15620" width="10.7109375" style="1" customWidth="1"/>
    <col min="15621" max="15621" width="10.140625" style="1" customWidth="1"/>
    <col min="15622" max="15872" width="9.140625" style="1"/>
    <col min="15873" max="15873" width="5.42578125" style="1" customWidth="1"/>
    <col min="15874" max="15874" width="24.85546875" style="1" customWidth="1"/>
    <col min="15875" max="15875" width="65.5703125" style="1" customWidth="1"/>
    <col min="15876" max="15876" width="10.7109375" style="1" customWidth="1"/>
    <col min="15877" max="15877" width="10.140625" style="1" customWidth="1"/>
    <col min="15878" max="16128" width="9.140625" style="1"/>
    <col min="16129" max="16129" width="5.42578125" style="1" customWidth="1"/>
    <col min="16130" max="16130" width="24.85546875" style="1" customWidth="1"/>
    <col min="16131" max="16131" width="65.5703125" style="1" customWidth="1"/>
    <col min="16132" max="16132" width="10.7109375" style="1" customWidth="1"/>
    <col min="16133" max="16133" width="10.140625" style="1" customWidth="1"/>
    <col min="16134" max="16384" width="9.140625" style="1"/>
  </cols>
  <sheetData>
    <row r="1" spans="1:9" ht="12.75" customHeight="1">
      <c r="E1" s="2" t="s">
        <v>81</v>
      </c>
    </row>
    <row r="2" spans="1:9" ht="12" customHeight="1">
      <c r="C2" s="3"/>
      <c r="D2" s="3"/>
      <c r="E2" s="2" t="s">
        <v>362</v>
      </c>
    </row>
    <row r="3" spans="1:9" ht="12" customHeight="1">
      <c r="B3" s="4"/>
      <c r="C3" s="5"/>
      <c r="D3" s="5"/>
      <c r="E3" s="2" t="s">
        <v>1</v>
      </c>
    </row>
    <row r="4" spans="1:9" ht="12" customHeight="1">
      <c r="B4" s="6"/>
      <c r="C4" s="5"/>
      <c r="D4" s="5"/>
      <c r="E4" s="2" t="s">
        <v>336</v>
      </c>
    </row>
    <row r="5" spans="1:9" ht="12" customHeight="1">
      <c r="B5" s="7"/>
      <c r="C5" s="8"/>
      <c r="D5" s="8"/>
      <c r="E5" s="2" t="s">
        <v>374</v>
      </c>
      <c r="I5" s="4"/>
    </row>
    <row r="6" spans="1:9">
      <c r="B6" s="7"/>
      <c r="C6" s="2"/>
      <c r="D6" s="2"/>
      <c r="H6" s="4"/>
    </row>
    <row r="7" spans="1:9" ht="12.75" customHeight="1">
      <c r="A7" s="299" t="s">
        <v>359</v>
      </c>
      <c r="B7" s="299"/>
      <c r="C7" s="299"/>
      <c r="D7" s="299"/>
      <c r="E7" s="299"/>
      <c r="H7" s="4"/>
    </row>
    <row r="8" spans="1:9" ht="12" customHeight="1">
      <c r="A8" s="299"/>
      <c r="B8" s="299"/>
      <c r="C8" s="299"/>
      <c r="D8" s="299"/>
      <c r="E8" s="299"/>
    </row>
    <row r="9" spans="1:9" ht="12.75" customHeight="1">
      <c r="B9" s="9"/>
      <c r="C9" s="11"/>
      <c r="D9" s="11"/>
      <c r="E9" s="32" t="s">
        <v>61</v>
      </c>
    </row>
    <row r="10" spans="1:9" ht="28.5" customHeight="1">
      <c r="A10" s="300" t="s">
        <v>62</v>
      </c>
      <c r="B10" s="301"/>
      <c r="C10" s="33" t="s">
        <v>5</v>
      </c>
      <c r="D10" s="33" t="s">
        <v>318</v>
      </c>
      <c r="E10" s="33" t="s">
        <v>341</v>
      </c>
    </row>
    <row r="11" spans="1:9" ht="26.25" customHeight="1">
      <c r="A11" s="34" t="s">
        <v>64</v>
      </c>
      <c r="B11" s="37" t="s">
        <v>65</v>
      </c>
      <c r="C11" s="36" t="s">
        <v>66</v>
      </c>
      <c r="D11" s="33">
        <f>D12+D14+D16</f>
        <v>613.40000000000009</v>
      </c>
      <c r="E11" s="33">
        <f>E12+E14+E16</f>
        <v>625</v>
      </c>
    </row>
    <row r="12" spans="1:9" ht="30" customHeight="1">
      <c r="A12" s="34" t="s">
        <v>64</v>
      </c>
      <c r="B12" s="37" t="s">
        <v>67</v>
      </c>
      <c r="C12" s="38" t="s">
        <v>68</v>
      </c>
      <c r="D12" s="33">
        <f>D13</f>
        <v>128.19999999999999</v>
      </c>
      <c r="E12" s="258">
        <f>E13</f>
        <v>135.80000000000001</v>
      </c>
    </row>
    <row r="13" spans="1:9" ht="17.25" customHeight="1">
      <c r="A13" s="34" t="s">
        <v>69</v>
      </c>
      <c r="B13" s="37" t="s">
        <v>70</v>
      </c>
      <c r="C13" s="38" t="s">
        <v>71</v>
      </c>
      <c r="D13" s="13">
        <v>128.19999999999999</v>
      </c>
      <c r="E13" s="226">
        <v>135.80000000000001</v>
      </c>
    </row>
    <row r="14" spans="1:9" ht="24.75" hidden="1" customHeight="1">
      <c r="A14" s="34" t="s">
        <v>64</v>
      </c>
      <c r="B14" s="37" t="s">
        <v>72</v>
      </c>
      <c r="C14" s="38" t="s">
        <v>73</v>
      </c>
      <c r="D14" s="33">
        <f>D15</f>
        <v>0</v>
      </c>
      <c r="E14" s="33">
        <f>E15</f>
        <v>0</v>
      </c>
    </row>
    <row r="15" spans="1:9" ht="20.25" hidden="1" customHeight="1">
      <c r="A15" s="34" t="s">
        <v>69</v>
      </c>
      <c r="B15" s="37" t="s">
        <v>74</v>
      </c>
      <c r="C15" s="38" t="s">
        <v>18</v>
      </c>
      <c r="D15" s="13">
        <v>0</v>
      </c>
      <c r="E15" s="13">
        <v>0</v>
      </c>
    </row>
    <row r="16" spans="1:9" ht="18" customHeight="1">
      <c r="A16" s="34" t="s">
        <v>64</v>
      </c>
      <c r="B16" s="37" t="s">
        <v>75</v>
      </c>
      <c r="C16" s="38" t="s">
        <v>76</v>
      </c>
      <c r="D16" s="33">
        <f>D17+D18</f>
        <v>485.20000000000005</v>
      </c>
      <c r="E16" s="33">
        <f>E17+E18</f>
        <v>489.20000000000005</v>
      </c>
    </row>
    <row r="17" spans="1:5" ht="44.25" customHeight="1">
      <c r="A17" s="34" t="s">
        <v>69</v>
      </c>
      <c r="B17" s="37" t="s">
        <v>21</v>
      </c>
      <c r="C17" s="38" t="s">
        <v>77</v>
      </c>
      <c r="D17" s="13">
        <v>30.6</v>
      </c>
      <c r="E17" s="226">
        <v>34.6</v>
      </c>
    </row>
    <row r="18" spans="1:5" ht="20.25" customHeight="1">
      <c r="A18" s="34" t="s">
        <v>64</v>
      </c>
      <c r="B18" s="37" t="s">
        <v>78</v>
      </c>
      <c r="C18" s="38" t="s">
        <v>79</v>
      </c>
      <c r="D18" s="13">
        <f>SUM(D19:D20)</f>
        <v>454.6</v>
      </c>
      <c r="E18" s="13">
        <f>SUM(E19:E20)</f>
        <v>454.6</v>
      </c>
    </row>
    <row r="19" spans="1:5" ht="33.75" customHeight="1">
      <c r="A19" s="34" t="s">
        <v>69</v>
      </c>
      <c r="B19" s="37" t="s">
        <v>23</v>
      </c>
      <c r="C19" s="17" t="s">
        <v>24</v>
      </c>
      <c r="D19" s="226">
        <v>66.900000000000006</v>
      </c>
      <c r="E19" s="226">
        <v>66.900000000000006</v>
      </c>
    </row>
    <row r="20" spans="1:5" ht="45">
      <c r="A20" s="34" t="s">
        <v>69</v>
      </c>
      <c r="B20" s="37" t="s">
        <v>80</v>
      </c>
      <c r="C20" s="17" t="s">
        <v>26</v>
      </c>
      <c r="D20" s="226">
        <v>387.7</v>
      </c>
      <c r="E20" s="13">
        <v>387.7</v>
      </c>
    </row>
    <row r="21" spans="1:5">
      <c r="D21" s="6"/>
      <c r="E21" s="6"/>
    </row>
  </sheetData>
  <mergeCells count="2">
    <mergeCell ref="A7:E8"/>
    <mergeCell ref="A10:B10"/>
  </mergeCells>
  <pageMargins left="0.73" right="0.11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D5" sqref="D5"/>
    </sheetView>
  </sheetViews>
  <sheetFormatPr defaultRowHeight="12.75"/>
  <cols>
    <col min="1" max="1" width="6.85546875" style="1" customWidth="1"/>
    <col min="2" max="2" width="21.140625" style="1" customWidth="1"/>
    <col min="3" max="3" width="58" style="1" customWidth="1"/>
    <col min="4" max="4" width="9" style="1" customWidth="1"/>
    <col min="5" max="256" width="9.140625" style="1"/>
    <col min="257" max="257" width="6.85546875" style="1" customWidth="1"/>
    <col min="258" max="258" width="29.28515625" style="1" customWidth="1"/>
    <col min="259" max="259" width="64.140625" style="1" customWidth="1"/>
    <col min="260" max="260" width="10.140625" style="1" customWidth="1"/>
    <col min="261" max="512" width="9.140625" style="1"/>
    <col min="513" max="513" width="6.85546875" style="1" customWidth="1"/>
    <col min="514" max="514" width="29.28515625" style="1" customWidth="1"/>
    <col min="515" max="515" width="64.140625" style="1" customWidth="1"/>
    <col min="516" max="516" width="10.140625" style="1" customWidth="1"/>
    <col min="517" max="768" width="9.140625" style="1"/>
    <col min="769" max="769" width="6.85546875" style="1" customWidth="1"/>
    <col min="770" max="770" width="29.28515625" style="1" customWidth="1"/>
    <col min="771" max="771" width="64.140625" style="1" customWidth="1"/>
    <col min="772" max="772" width="10.140625" style="1" customWidth="1"/>
    <col min="773" max="1024" width="9.140625" style="1"/>
    <col min="1025" max="1025" width="6.85546875" style="1" customWidth="1"/>
    <col min="1026" max="1026" width="29.28515625" style="1" customWidth="1"/>
    <col min="1027" max="1027" width="64.140625" style="1" customWidth="1"/>
    <col min="1028" max="1028" width="10.140625" style="1" customWidth="1"/>
    <col min="1029" max="1280" width="9.140625" style="1"/>
    <col min="1281" max="1281" width="6.85546875" style="1" customWidth="1"/>
    <col min="1282" max="1282" width="29.28515625" style="1" customWidth="1"/>
    <col min="1283" max="1283" width="64.140625" style="1" customWidth="1"/>
    <col min="1284" max="1284" width="10.140625" style="1" customWidth="1"/>
    <col min="1285" max="1536" width="9.140625" style="1"/>
    <col min="1537" max="1537" width="6.85546875" style="1" customWidth="1"/>
    <col min="1538" max="1538" width="29.28515625" style="1" customWidth="1"/>
    <col min="1539" max="1539" width="64.140625" style="1" customWidth="1"/>
    <col min="1540" max="1540" width="10.140625" style="1" customWidth="1"/>
    <col min="1541" max="1792" width="9.140625" style="1"/>
    <col min="1793" max="1793" width="6.85546875" style="1" customWidth="1"/>
    <col min="1794" max="1794" width="29.28515625" style="1" customWidth="1"/>
    <col min="1795" max="1795" width="64.140625" style="1" customWidth="1"/>
    <col min="1796" max="1796" width="10.140625" style="1" customWidth="1"/>
    <col min="1797" max="2048" width="9.140625" style="1"/>
    <col min="2049" max="2049" width="6.85546875" style="1" customWidth="1"/>
    <col min="2050" max="2050" width="29.28515625" style="1" customWidth="1"/>
    <col min="2051" max="2051" width="64.140625" style="1" customWidth="1"/>
    <col min="2052" max="2052" width="10.140625" style="1" customWidth="1"/>
    <col min="2053" max="2304" width="9.140625" style="1"/>
    <col min="2305" max="2305" width="6.85546875" style="1" customWidth="1"/>
    <col min="2306" max="2306" width="29.28515625" style="1" customWidth="1"/>
    <col min="2307" max="2307" width="64.140625" style="1" customWidth="1"/>
    <col min="2308" max="2308" width="10.140625" style="1" customWidth="1"/>
    <col min="2309" max="2560" width="9.140625" style="1"/>
    <col min="2561" max="2561" width="6.85546875" style="1" customWidth="1"/>
    <col min="2562" max="2562" width="29.28515625" style="1" customWidth="1"/>
    <col min="2563" max="2563" width="64.140625" style="1" customWidth="1"/>
    <col min="2564" max="2564" width="10.140625" style="1" customWidth="1"/>
    <col min="2565" max="2816" width="9.140625" style="1"/>
    <col min="2817" max="2817" width="6.85546875" style="1" customWidth="1"/>
    <col min="2818" max="2818" width="29.28515625" style="1" customWidth="1"/>
    <col min="2819" max="2819" width="64.140625" style="1" customWidth="1"/>
    <col min="2820" max="2820" width="10.140625" style="1" customWidth="1"/>
    <col min="2821" max="3072" width="9.140625" style="1"/>
    <col min="3073" max="3073" width="6.85546875" style="1" customWidth="1"/>
    <col min="3074" max="3074" width="29.28515625" style="1" customWidth="1"/>
    <col min="3075" max="3075" width="64.140625" style="1" customWidth="1"/>
    <col min="3076" max="3076" width="10.140625" style="1" customWidth="1"/>
    <col min="3077" max="3328" width="9.140625" style="1"/>
    <col min="3329" max="3329" width="6.85546875" style="1" customWidth="1"/>
    <col min="3330" max="3330" width="29.28515625" style="1" customWidth="1"/>
    <col min="3331" max="3331" width="64.140625" style="1" customWidth="1"/>
    <col min="3332" max="3332" width="10.140625" style="1" customWidth="1"/>
    <col min="3333" max="3584" width="9.140625" style="1"/>
    <col min="3585" max="3585" width="6.85546875" style="1" customWidth="1"/>
    <col min="3586" max="3586" width="29.28515625" style="1" customWidth="1"/>
    <col min="3587" max="3587" width="64.140625" style="1" customWidth="1"/>
    <col min="3588" max="3588" width="10.140625" style="1" customWidth="1"/>
    <col min="3589" max="3840" width="9.140625" style="1"/>
    <col min="3841" max="3841" width="6.85546875" style="1" customWidth="1"/>
    <col min="3842" max="3842" width="29.28515625" style="1" customWidth="1"/>
    <col min="3843" max="3843" width="64.140625" style="1" customWidth="1"/>
    <col min="3844" max="3844" width="10.140625" style="1" customWidth="1"/>
    <col min="3845" max="4096" width="9.140625" style="1"/>
    <col min="4097" max="4097" width="6.85546875" style="1" customWidth="1"/>
    <col min="4098" max="4098" width="29.28515625" style="1" customWidth="1"/>
    <col min="4099" max="4099" width="64.140625" style="1" customWidth="1"/>
    <col min="4100" max="4100" width="10.140625" style="1" customWidth="1"/>
    <col min="4101" max="4352" width="9.140625" style="1"/>
    <col min="4353" max="4353" width="6.85546875" style="1" customWidth="1"/>
    <col min="4354" max="4354" width="29.28515625" style="1" customWidth="1"/>
    <col min="4355" max="4355" width="64.140625" style="1" customWidth="1"/>
    <col min="4356" max="4356" width="10.140625" style="1" customWidth="1"/>
    <col min="4357" max="4608" width="9.140625" style="1"/>
    <col min="4609" max="4609" width="6.85546875" style="1" customWidth="1"/>
    <col min="4610" max="4610" width="29.28515625" style="1" customWidth="1"/>
    <col min="4611" max="4611" width="64.140625" style="1" customWidth="1"/>
    <col min="4612" max="4612" width="10.140625" style="1" customWidth="1"/>
    <col min="4613" max="4864" width="9.140625" style="1"/>
    <col min="4865" max="4865" width="6.85546875" style="1" customWidth="1"/>
    <col min="4866" max="4866" width="29.28515625" style="1" customWidth="1"/>
    <col min="4867" max="4867" width="64.140625" style="1" customWidth="1"/>
    <col min="4868" max="4868" width="10.140625" style="1" customWidth="1"/>
    <col min="4869" max="5120" width="9.140625" style="1"/>
    <col min="5121" max="5121" width="6.85546875" style="1" customWidth="1"/>
    <col min="5122" max="5122" width="29.28515625" style="1" customWidth="1"/>
    <col min="5123" max="5123" width="64.140625" style="1" customWidth="1"/>
    <col min="5124" max="5124" width="10.140625" style="1" customWidth="1"/>
    <col min="5125" max="5376" width="9.140625" style="1"/>
    <col min="5377" max="5377" width="6.85546875" style="1" customWidth="1"/>
    <col min="5378" max="5378" width="29.28515625" style="1" customWidth="1"/>
    <col min="5379" max="5379" width="64.140625" style="1" customWidth="1"/>
    <col min="5380" max="5380" width="10.140625" style="1" customWidth="1"/>
    <col min="5381" max="5632" width="9.140625" style="1"/>
    <col min="5633" max="5633" width="6.85546875" style="1" customWidth="1"/>
    <col min="5634" max="5634" width="29.28515625" style="1" customWidth="1"/>
    <col min="5635" max="5635" width="64.140625" style="1" customWidth="1"/>
    <col min="5636" max="5636" width="10.140625" style="1" customWidth="1"/>
    <col min="5637" max="5888" width="9.140625" style="1"/>
    <col min="5889" max="5889" width="6.85546875" style="1" customWidth="1"/>
    <col min="5890" max="5890" width="29.28515625" style="1" customWidth="1"/>
    <col min="5891" max="5891" width="64.140625" style="1" customWidth="1"/>
    <col min="5892" max="5892" width="10.140625" style="1" customWidth="1"/>
    <col min="5893" max="6144" width="9.140625" style="1"/>
    <col min="6145" max="6145" width="6.85546875" style="1" customWidth="1"/>
    <col min="6146" max="6146" width="29.28515625" style="1" customWidth="1"/>
    <col min="6147" max="6147" width="64.140625" style="1" customWidth="1"/>
    <col min="6148" max="6148" width="10.140625" style="1" customWidth="1"/>
    <col min="6149" max="6400" width="9.140625" style="1"/>
    <col min="6401" max="6401" width="6.85546875" style="1" customWidth="1"/>
    <col min="6402" max="6402" width="29.28515625" style="1" customWidth="1"/>
    <col min="6403" max="6403" width="64.140625" style="1" customWidth="1"/>
    <col min="6404" max="6404" width="10.140625" style="1" customWidth="1"/>
    <col min="6405" max="6656" width="9.140625" style="1"/>
    <col min="6657" max="6657" width="6.85546875" style="1" customWidth="1"/>
    <col min="6658" max="6658" width="29.28515625" style="1" customWidth="1"/>
    <col min="6659" max="6659" width="64.140625" style="1" customWidth="1"/>
    <col min="6660" max="6660" width="10.140625" style="1" customWidth="1"/>
    <col min="6661" max="6912" width="9.140625" style="1"/>
    <col min="6913" max="6913" width="6.85546875" style="1" customWidth="1"/>
    <col min="6914" max="6914" width="29.28515625" style="1" customWidth="1"/>
    <col min="6915" max="6915" width="64.140625" style="1" customWidth="1"/>
    <col min="6916" max="6916" width="10.140625" style="1" customWidth="1"/>
    <col min="6917" max="7168" width="9.140625" style="1"/>
    <col min="7169" max="7169" width="6.85546875" style="1" customWidth="1"/>
    <col min="7170" max="7170" width="29.28515625" style="1" customWidth="1"/>
    <col min="7171" max="7171" width="64.140625" style="1" customWidth="1"/>
    <col min="7172" max="7172" width="10.140625" style="1" customWidth="1"/>
    <col min="7173" max="7424" width="9.140625" style="1"/>
    <col min="7425" max="7425" width="6.85546875" style="1" customWidth="1"/>
    <col min="7426" max="7426" width="29.28515625" style="1" customWidth="1"/>
    <col min="7427" max="7427" width="64.140625" style="1" customWidth="1"/>
    <col min="7428" max="7428" width="10.140625" style="1" customWidth="1"/>
    <col min="7429" max="7680" width="9.140625" style="1"/>
    <col min="7681" max="7681" width="6.85546875" style="1" customWidth="1"/>
    <col min="7682" max="7682" width="29.28515625" style="1" customWidth="1"/>
    <col min="7683" max="7683" width="64.140625" style="1" customWidth="1"/>
    <col min="7684" max="7684" width="10.140625" style="1" customWidth="1"/>
    <col min="7685" max="7936" width="9.140625" style="1"/>
    <col min="7937" max="7937" width="6.85546875" style="1" customWidth="1"/>
    <col min="7938" max="7938" width="29.28515625" style="1" customWidth="1"/>
    <col min="7939" max="7939" width="64.140625" style="1" customWidth="1"/>
    <col min="7940" max="7940" width="10.140625" style="1" customWidth="1"/>
    <col min="7941" max="8192" width="9.140625" style="1"/>
    <col min="8193" max="8193" width="6.85546875" style="1" customWidth="1"/>
    <col min="8194" max="8194" width="29.28515625" style="1" customWidth="1"/>
    <col min="8195" max="8195" width="64.140625" style="1" customWidth="1"/>
    <col min="8196" max="8196" width="10.140625" style="1" customWidth="1"/>
    <col min="8197" max="8448" width="9.140625" style="1"/>
    <col min="8449" max="8449" width="6.85546875" style="1" customWidth="1"/>
    <col min="8450" max="8450" width="29.28515625" style="1" customWidth="1"/>
    <col min="8451" max="8451" width="64.140625" style="1" customWidth="1"/>
    <col min="8452" max="8452" width="10.140625" style="1" customWidth="1"/>
    <col min="8453" max="8704" width="9.140625" style="1"/>
    <col min="8705" max="8705" width="6.85546875" style="1" customWidth="1"/>
    <col min="8706" max="8706" width="29.28515625" style="1" customWidth="1"/>
    <col min="8707" max="8707" width="64.140625" style="1" customWidth="1"/>
    <col min="8708" max="8708" width="10.140625" style="1" customWidth="1"/>
    <col min="8709" max="8960" width="9.140625" style="1"/>
    <col min="8961" max="8961" width="6.85546875" style="1" customWidth="1"/>
    <col min="8962" max="8962" width="29.28515625" style="1" customWidth="1"/>
    <col min="8963" max="8963" width="64.140625" style="1" customWidth="1"/>
    <col min="8964" max="8964" width="10.140625" style="1" customWidth="1"/>
    <col min="8965" max="9216" width="9.140625" style="1"/>
    <col min="9217" max="9217" width="6.85546875" style="1" customWidth="1"/>
    <col min="9218" max="9218" width="29.28515625" style="1" customWidth="1"/>
    <col min="9219" max="9219" width="64.140625" style="1" customWidth="1"/>
    <col min="9220" max="9220" width="10.140625" style="1" customWidth="1"/>
    <col min="9221" max="9472" width="9.140625" style="1"/>
    <col min="9473" max="9473" width="6.85546875" style="1" customWidth="1"/>
    <col min="9474" max="9474" width="29.28515625" style="1" customWidth="1"/>
    <col min="9475" max="9475" width="64.140625" style="1" customWidth="1"/>
    <col min="9476" max="9476" width="10.140625" style="1" customWidth="1"/>
    <col min="9477" max="9728" width="9.140625" style="1"/>
    <col min="9729" max="9729" width="6.85546875" style="1" customWidth="1"/>
    <col min="9730" max="9730" width="29.28515625" style="1" customWidth="1"/>
    <col min="9731" max="9731" width="64.140625" style="1" customWidth="1"/>
    <col min="9732" max="9732" width="10.140625" style="1" customWidth="1"/>
    <col min="9733" max="9984" width="9.140625" style="1"/>
    <col min="9985" max="9985" width="6.85546875" style="1" customWidth="1"/>
    <col min="9986" max="9986" width="29.28515625" style="1" customWidth="1"/>
    <col min="9987" max="9987" width="64.140625" style="1" customWidth="1"/>
    <col min="9988" max="9988" width="10.140625" style="1" customWidth="1"/>
    <col min="9989" max="10240" width="9.140625" style="1"/>
    <col min="10241" max="10241" width="6.85546875" style="1" customWidth="1"/>
    <col min="10242" max="10242" width="29.28515625" style="1" customWidth="1"/>
    <col min="10243" max="10243" width="64.140625" style="1" customWidth="1"/>
    <col min="10244" max="10244" width="10.140625" style="1" customWidth="1"/>
    <col min="10245" max="10496" width="9.140625" style="1"/>
    <col min="10497" max="10497" width="6.85546875" style="1" customWidth="1"/>
    <col min="10498" max="10498" width="29.28515625" style="1" customWidth="1"/>
    <col min="10499" max="10499" width="64.140625" style="1" customWidth="1"/>
    <col min="10500" max="10500" width="10.140625" style="1" customWidth="1"/>
    <col min="10501" max="10752" width="9.140625" style="1"/>
    <col min="10753" max="10753" width="6.85546875" style="1" customWidth="1"/>
    <col min="10754" max="10754" width="29.28515625" style="1" customWidth="1"/>
    <col min="10755" max="10755" width="64.140625" style="1" customWidth="1"/>
    <col min="10756" max="10756" width="10.140625" style="1" customWidth="1"/>
    <col min="10757" max="11008" width="9.140625" style="1"/>
    <col min="11009" max="11009" width="6.85546875" style="1" customWidth="1"/>
    <col min="11010" max="11010" width="29.28515625" style="1" customWidth="1"/>
    <col min="11011" max="11011" width="64.140625" style="1" customWidth="1"/>
    <col min="11012" max="11012" width="10.140625" style="1" customWidth="1"/>
    <col min="11013" max="11264" width="9.140625" style="1"/>
    <col min="11265" max="11265" width="6.85546875" style="1" customWidth="1"/>
    <col min="11266" max="11266" width="29.28515625" style="1" customWidth="1"/>
    <col min="11267" max="11267" width="64.140625" style="1" customWidth="1"/>
    <col min="11268" max="11268" width="10.140625" style="1" customWidth="1"/>
    <col min="11269" max="11520" width="9.140625" style="1"/>
    <col min="11521" max="11521" width="6.85546875" style="1" customWidth="1"/>
    <col min="11522" max="11522" width="29.28515625" style="1" customWidth="1"/>
    <col min="11523" max="11523" width="64.140625" style="1" customWidth="1"/>
    <col min="11524" max="11524" width="10.140625" style="1" customWidth="1"/>
    <col min="11525" max="11776" width="9.140625" style="1"/>
    <col min="11777" max="11777" width="6.85546875" style="1" customWidth="1"/>
    <col min="11778" max="11778" width="29.28515625" style="1" customWidth="1"/>
    <col min="11779" max="11779" width="64.140625" style="1" customWidth="1"/>
    <col min="11780" max="11780" width="10.140625" style="1" customWidth="1"/>
    <col min="11781" max="12032" width="9.140625" style="1"/>
    <col min="12033" max="12033" width="6.85546875" style="1" customWidth="1"/>
    <col min="12034" max="12034" width="29.28515625" style="1" customWidth="1"/>
    <col min="12035" max="12035" width="64.140625" style="1" customWidth="1"/>
    <col min="12036" max="12036" width="10.140625" style="1" customWidth="1"/>
    <col min="12037" max="12288" width="9.140625" style="1"/>
    <col min="12289" max="12289" width="6.85546875" style="1" customWidth="1"/>
    <col min="12290" max="12290" width="29.28515625" style="1" customWidth="1"/>
    <col min="12291" max="12291" width="64.140625" style="1" customWidth="1"/>
    <col min="12292" max="12292" width="10.140625" style="1" customWidth="1"/>
    <col min="12293" max="12544" width="9.140625" style="1"/>
    <col min="12545" max="12545" width="6.85546875" style="1" customWidth="1"/>
    <col min="12546" max="12546" width="29.28515625" style="1" customWidth="1"/>
    <col min="12547" max="12547" width="64.140625" style="1" customWidth="1"/>
    <col min="12548" max="12548" width="10.140625" style="1" customWidth="1"/>
    <col min="12549" max="12800" width="9.140625" style="1"/>
    <col min="12801" max="12801" width="6.85546875" style="1" customWidth="1"/>
    <col min="12802" max="12802" width="29.28515625" style="1" customWidth="1"/>
    <col min="12803" max="12803" width="64.140625" style="1" customWidth="1"/>
    <col min="12804" max="12804" width="10.140625" style="1" customWidth="1"/>
    <col min="12805" max="13056" width="9.140625" style="1"/>
    <col min="13057" max="13057" width="6.85546875" style="1" customWidth="1"/>
    <col min="13058" max="13058" width="29.28515625" style="1" customWidth="1"/>
    <col min="13059" max="13059" width="64.140625" style="1" customWidth="1"/>
    <col min="13060" max="13060" width="10.140625" style="1" customWidth="1"/>
    <col min="13061" max="13312" width="9.140625" style="1"/>
    <col min="13313" max="13313" width="6.85546875" style="1" customWidth="1"/>
    <col min="13314" max="13314" width="29.28515625" style="1" customWidth="1"/>
    <col min="13315" max="13315" width="64.140625" style="1" customWidth="1"/>
    <col min="13316" max="13316" width="10.140625" style="1" customWidth="1"/>
    <col min="13317" max="13568" width="9.140625" style="1"/>
    <col min="13569" max="13569" width="6.85546875" style="1" customWidth="1"/>
    <col min="13570" max="13570" width="29.28515625" style="1" customWidth="1"/>
    <col min="13571" max="13571" width="64.140625" style="1" customWidth="1"/>
    <col min="13572" max="13572" width="10.140625" style="1" customWidth="1"/>
    <col min="13573" max="13824" width="9.140625" style="1"/>
    <col min="13825" max="13825" width="6.85546875" style="1" customWidth="1"/>
    <col min="13826" max="13826" width="29.28515625" style="1" customWidth="1"/>
    <col min="13827" max="13827" width="64.140625" style="1" customWidth="1"/>
    <col min="13828" max="13828" width="10.140625" style="1" customWidth="1"/>
    <col min="13829" max="14080" width="9.140625" style="1"/>
    <col min="14081" max="14081" width="6.85546875" style="1" customWidth="1"/>
    <col min="14082" max="14082" width="29.28515625" style="1" customWidth="1"/>
    <col min="14083" max="14083" width="64.140625" style="1" customWidth="1"/>
    <col min="14084" max="14084" width="10.140625" style="1" customWidth="1"/>
    <col min="14085" max="14336" width="9.140625" style="1"/>
    <col min="14337" max="14337" width="6.85546875" style="1" customWidth="1"/>
    <col min="14338" max="14338" width="29.28515625" style="1" customWidth="1"/>
    <col min="14339" max="14339" width="64.140625" style="1" customWidth="1"/>
    <col min="14340" max="14340" width="10.140625" style="1" customWidth="1"/>
    <col min="14341" max="14592" width="9.140625" style="1"/>
    <col min="14593" max="14593" width="6.85546875" style="1" customWidth="1"/>
    <col min="14594" max="14594" width="29.28515625" style="1" customWidth="1"/>
    <col min="14595" max="14595" width="64.140625" style="1" customWidth="1"/>
    <col min="14596" max="14596" width="10.140625" style="1" customWidth="1"/>
    <col min="14597" max="14848" width="9.140625" style="1"/>
    <col min="14849" max="14849" width="6.85546875" style="1" customWidth="1"/>
    <col min="14850" max="14850" width="29.28515625" style="1" customWidth="1"/>
    <col min="14851" max="14851" width="64.140625" style="1" customWidth="1"/>
    <col min="14852" max="14852" width="10.140625" style="1" customWidth="1"/>
    <col min="14853" max="15104" width="9.140625" style="1"/>
    <col min="15105" max="15105" width="6.85546875" style="1" customWidth="1"/>
    <col min="15106" max="15106" width="29.28515625" style="1" customWidth="1"/>
    <col min="15107" max="15107" width="64.140625" style="1" customWidth="1"/>
    <col min="15108" max="15108" width="10.140625" style="1" customWidth="1"/>
    <col min="15109" max="15360" width="9.140625" style="1"/>
    <col min="15361" max="15361" width="6.85546875" style="1" customWidth="1"/>
    <col min="15362" max="15362" width="29.28515625" style="1" customWidth="1"/>
    <col min="15363" max="15363" width="64.140625" style="1" customWidth="1"/>
    <col min="15364" max="15364" width="10.140625" style="1" customWidth="1"/>
    <col min="15365" max="15616" width="9.140625" style="1"/>
    <col min="15617" max="15617" width="6.85546875" style="1" customWidth="1"/>
    <col min="15618" max="15618" width="29.28515625" style="1" customWidth="1"/>
    <col min="15619" max="15619" width="64.140625" style="1" customWidth="1"/>
    <col min="15620" max="15620" width="10.140625" style="1" customWidth="1"/>
    <col min="15621" max="15872" width="9.140625" style="1"/>
    <col min="15873" max="15873" width="6.85546875" style="1" customWidth="1"/>
    <col min="15874" max="15874" width="29.28515625" style="1" customWidth="1"/>
    <col min="15875" max="15875" width="64.140625" style="1" customWidth="1"/>
    <col min="15876" max="15876" width="10.140625" style="1" customWidth="1"/>
    <col min="15877" max="16128" width="9.140625" style="1"/>
    <col min="16129" max="16129" width="6.85546875" style="1" customWidth="1"/>
    <col min="16130" max="16130" width="29.28515625" style="1" customWidth="1"/>
    <col min="16131" max="16131" width="64.140625" style="1" customWidth="1"/>
    <col min="16132" max="16132" width="10.140625" style="1" customWidth="1"/>
    <col min="16133" max="16384" width="9.140625" style="1"/>
  </cols>
  <sheetData>
    <row r="1" spans="1:9" ht="12.75" customHeight="1">
      <c r="D1" s="2" t="s">
        <v>82</v>
      </c>
    </row>
    <row r="2" spans="1:9" ht="12" customHeight="1">
      <c r="C2" s="3"/>
      <c r="D2" s="2" t="s">
        <v>362</v>
      </c>
      <c r="E2" s="2"/>
    </row>
    <row r="3" spans="1:9" ht="12" customHeight="1">
      <c r="B3" s="4"/>
      <c r="C3" s="5"/>
      <c r="D3" s="2" t="s">
        <v>1</v>
      </c>
      <c r="E3" s="2"/>
    </row>
    <row r="4" spans="1:9" ht="12" customHeight="1">
      <c r="B4" s="6"/>
      <c r="C4" s="5"/>
      <c r="D4" s="2" t="s">
        <v>336</v>
      </c>
      <c r="E4" s="2"/>
    </row>
    <row r="5" spans="1:9" ht="12" customHeight="1">
      <c r="B5" s="7"/>
      <c r="C5" s="8"/>
      <c r="D5" s="2" t="s">
        <v>374</v>
      </c>
      <c r="E5" s="2"/>
      <c r="I5" s="4"/>
    </row>
    <row r="6" spans="1:9" ht="15">
      <c r="B6" s="7"/>
      <c r="C6" s="2"/>
      <c r="G6" s="4"/>
    </row>
    <row r="7" spans="1:9" ht="12.75" customHeight="1">
      <c r="A7" s="299" t="s">
        <v>358</v>
      </c>
      <c r="B7" s="299"/>
      <c r="C7" s="299"/>
      <c r="D7" s="299"/>
      <c r="G7" s="4"/>
    </row>
    <row r="8" spans="1:9" ht="10.5" customHeight="1">
      <c r="A8" s="299"/>
      <c r="B8" s="299"/>
      <c r="C8" s="299"/>
      <c r="D8" s="299"/>
    </row>
    <row r="9" spans="1:9" ht="12.75" customHeight="1">
      <c r="B9" s="9"/>
      <c r="C9" s="11"/>
      <c r="D9" s="32" t="s">
        <v>61</v>
      </c>
    </row>
    <row r="10" spans="1:9" ht="21" customHeight="1">
      <c r="A10" s="33" t="s">
        <v>83</v>
      </c>
      <c r="B10" s="33" t="s">
        <v>84</v>
      </c>
      <c r="C10" s="33" t="s">
        <v>5</v>
      </c>
      <c r="D10" s="33" t="s">
        <v>63</v>
      </c>
    </row>
    <row r="11" spans="1:9" ht="15">
      <c r="A11" s="41" t="s">
        <v>64</v>
      </c>
      <c r="B11" s="254" t="s">
        <v>85</v>
      </c>
      <c r="C11" s="36" t="s">
        <v>86</v>
      </c>
      <c r="D11" s="42">
        <f>D12</f>
        <v>8690.2000000000007</v>
      </c>
    </row>
    <row r="12" spans="1:9" ht="45.75" customHeight="1">
      <c r="A12" s="41" t="s">
        <v>64</v>
      </c>
      <c r="B12" s="254" t="s">
        <v>87</v>
      </c>
      <c r="C12" s="36" t="s">
        <v>88</v>
      </c>
      <c r="D12" s="42">
        <f>D13+D15+D17+D19</f>
        <v>8690.2000000000007</v>
      </c>
    </row>
    <row r="13" spans="1:9" ht="33.75" customHeight="1">
      <c r="A13" s="41" t="s">
        <v>64</v>
      </c>
      <c r="B13" s="38" t="s">
        <v>295</v>
      </c>
      <c r="C13" s="36" t="s">
        <v>89</v>
      </c>
      <c r="D13" s="42">
        <f>D14</f>
        <v>4.5999999999999996</v>
      </c>
    </row>
    <row r="14" spans="1:9" ht="38.25" customHeight="1">
      <c r="A14" s="43" t="s">
        <v>90</v>
      </c>
      <c r="B14" s="38" t="s">
        <v>291</v>
      </c>
      <c r="C14" s="38" t="s">
        <v>47</v>
      </c>
      <c r="D14" s="44">
        <v>4.5999999999999996</v>
      </c>
    </row>
    <row r="15" spans="1:9" customFormat="1" ht="42.75">
      <c r="A15" s="41" t="s">
        <v>64</v>
      </c>
      <c r="B15" s="38" t="s">
        <v>296</v>
      </c>
      <c r="C15" s="45" t="s">
        <v>91</v>
      </c>
      <c r="D15" s="42">
        <f>D16</f>
        <v>177.1</v>
      </c>
    </row>
    <row r="16" spans="1:9" customFormat="1" ht="45">
      <c r="A16" s="43" t="s">
        <v>90</v>
      </c>
      <c r="B16" s="38" t="s">
        <v>292</v>
      </c>
      <c r="C16" s="46" t="s">
        <v>92</v>
      </c>
      <c r="D16" s="44">
        <v>177.1</v>
      </c>
    </row>
    <row r="17" spans="1:4" customFormat="1" ht="20.25" customHeight="1">
      <c r="A17" s="41" t="s">
        <v>64</v>
      </c>
      <c r="B17" s="38" t="s">
        <v>297</v>
      </c>
      <c r="C17" s="45" t="s">
        <v>93</v>
      </c>
      <c r="D17" s="42">
        <f>D18</f>
        <v>159</v>
      </c>
    </row>
    <row r="18" spans="1:4" customFormat="1" ht="72.75" customHeight="1">
      <c r="A18" s="43" t="s">
        <v>90</v>
      </c>
      <c r="B18" s="38" t="s">
        <v>297</v>
      </c>
      <c r="C18" s="46" t="s">
        <v>49</v>
      </c>
      <c r="D18" s="44">
        <v>159</v>
      </c>
    </row>
    <row r="19" spans="1:4" ht="28.5">
      <c r="A19" s="41" t="s">
        <v>64</v>
      </c>
      <c r="B19" s="38" t="s">
        <v>298</v>
      </c>
      <c r="C19" s="36" t="s">
        <v>94</v>
      </c>
      <c r="D19" s="42">
        <f>D20</f>
        <v>8349.5</v>
      </c>
    </row>
    <row r="20" spans="1:4" ht="30">
      <c r="A20" s="43" t="s">
        <v>90</v>
      </c>
      <c r="B20" s="38" t="s">
        <v>294</v>
      </c>
      <c r="C20" s="47" t="s">
        <v>50</v>
      </c>
      <c r="D20" s="48">
        <v>8349.5</v>
      </c>
    </row>
  </sheetData>
  <mergeCells count="1">
    <mergeCell ref="A7:D8"/>
  </mergeCells>
  <pageMargins left="0.65" right="0.13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5" sqref="E5"/>
    </sheetView>
  </sheetViews>
  <sheetFormatPr defaultRowHeight="12.75"/>
  <cols>
    <col min="1" max="1" width="6.7109375" style="1" customWidth="1"/>
    <col min="2" max="2" width="20.7109375" style="1" customWidth="1"/>
    <col min="3" max="3" width="49.42578125" style="1" customWidth="1"/>
    <col min="4" max="4" width="9.140625" style="1" customWidth="1"/>
    <col min="5" max="5" width="8.5703125" style="1" customWidth="1"/>
    <col min="6" max="256" width="9.140625" style="1"/>
    <col min="257" max="257" width="6.85546875" style="1" customWidth="1"/>
    <col min="258" max="258" width="29.28515625" style="1" customWidth="1"/>
    <col min="259" max="259" width="64.140625" style="1" customWidth="1"/>
    <col min="260" max="260" width="11.85546875" style="1" customWidth="1"/>
    <col min="261" max="261" width="11.5703125" style="1" customWidth="1"/>
    <col min="262" max="512" width="9.140625" style="1"/>
    <col min="513" max="513" width="6.85546875" style="1" customWidth="1"/>
    <col min="514" max="514" width="29.28515625" style="1" customWidth="1"/>
    <col min="515" max="515" width="64.140625" style="1" customWidth="1"/>
    <col min="516" max="516" width="11.85546875" style="1" customWidth="1"/>
    <col min="517" max="517" width="11.5703125" style="1" customWidth="1"/>
    <col min="518" max="768" width="9.140625" style="1"/>
    <col min="769" max="769" width="6.85546875" style="1" customWidth="1"/>
    <col min="770" max="770" width="29.28515625" style="1" customWidth="1"/>
    <col min="771" max="771" width="64.140625" style="1" customWidth="1"/>
    <col min="772" max="772" width="11.85546875" style="1" customWidth="1"/>
    <col min="773" max="773" width="11.5703125" style="1" customWidth="1"/>
    <col min="774" max="1024" width="9.140625" style="1"/>
    <col min="1025" max="1025" width="6.85546875" style="1" customWidth="1"/>
    <col min="1026" max="1026" width="29.28515625" style="1" customWidth="1"/>
    <col min="1027" max="1027" width="64.140625" style="1" customWidth="1"/>
    <col min="1028" max="1028" width="11.85546875" style="1" customWidth="1"/>
    <col min="1029" max="1029" width="11.5703125" style="1" customWidth="1"/>
    <col min="1030" max="1280" width="9.140625" style="1"/>
    <col min="1281" max="1281" width="6.85546875" style="1" customWidth="1"/>
    <col min="1282" max="1282" width="29.28515625" style="1" customWidth="1"/>
    <col min="1283" max="1283" width="64.140625" style="1" customWidth="1"/>
    <col min="1284" max="1284" width="11.85546875" style="1" customWidth="1"/>
    <col min="1285" max="1285" width="11.5703125" style="1" customWidth="1"/>
    <col min="1286" max="1536" width="9.140625" style="1"/>
    <col min="1537" max="1537" width="6.85546875" style="1" customWidth="1"/>
    <col min="1538" max="1538" width="29.28515625" style="1" customWidth="1"/>
    <col min="1539" max="1539" width="64.140625" style="1" customWidth="1"/>
    <col min="1540" max="1540" width="11.85546875" style="1" customWidth="1"/>
    <col min="1541" max="1541" width="11.5703125" style="1" customWidth="1"/>
    <col min="1542" max="1792" width="9.140625" style="1"/>
    <col min="1793" max="1793" width="6.85546875" style="1" customWidth="1"/>
    <col min="1794" max="1794" width="29.28515625" style="1" customWidth="1"/>
    <col min="1795" max="1795" width="64.140625" style="1" customWidth="1"/>
    <col min="1796" max="1796" width="11.85546875" style="1" customWidth="1"/>
    <col min="1797" max="1797" width="11.5703125" style="1" customWidth="1"/>
    <col min="1798" max="2048" width="9.140625" style="1"/>
    <col min="2049" max="2049" width="6.85546875" style="1" customWidth="1"/>
    <col min="2050" max="2050" width="29.28515625" style="1" customWidth="1"/>
    <col min="2051" max="2051" width="64.140625" style="1" customWidth="1"/>
    <col min="2052" max="2052" width="11.85546875" style="1" customWidth="1"/>
    <col min="2053" max="2053" width="11.5703125" style="1" customWidth="1"/>
    <col min="2054" max="2304" width="9.140625" style="1"/>
    <col min="2305" max="2305" width="6.85546875" style="1" customWidth="1"/>
    <col min="2306" max="2306" width="29.28515625" style="1" customWidth="1"/>
    <col min="2307" max="2307" width="64.140625" style="1" customWidth="1"/>
    <col min="2308" max="2308" width="11.85546875" style="1" customWidth="1"/>
    <col min="2309" max="2309" width="11.5703125" style="1" customWidth="1"/>
    <col min="2310" max="2560" width="9.140625" style="1"/>
    <col min="2561" max="2561" width="6.85546875" style="1" customWidth="1"/>
    <col min="2562" max="2562" width="29.28515625" style="1" customWidth="1"/>
    <col min="2563" max="2563" width="64.140625" style="1" customWidth="1"/>
    <col min="2564" max="2564" width="11.85546875" style="1" customWidth="1"/>
    <col min="2565" max="2565" width="11.5703125" style="1" customWidth="1"/>
    <col min="2566" max="2816" width="9.140625" style="1"/>
    <col min="2817" max="2817" width="6.85546875" style="1" customWidth="1"/>
    <col min="2818" max="2818" width="29.28515625" style="1" customWidth="1"/>
    <col min="2819" max="2819" width="64.140625" style="1" customWidth="1"/>
    <col min="2820" max="2820" width="11.85546875" style="1" customWidth="1"/>
    <col min="2821" max="2821" width="11.5703125" style="1" customWidth="1"/>
    <col min="2822" max="3072" width="9.140625" style="1"/>
    <col min="3073" max="3073" width="6.85546875" style="1" customWidth="1"/>
    <col min="3074" max="3074" width="29.28515625" style="1" customWidth="1"/>
    <col min="3075" max="3075" width="64.140625" style="1" customWidth="1"/>
    <col min="3076" max="3076" width="11.85546875" style="1" customWidth="1"/>
    <col min="3077" max="3077" width="11.5703125" style="1" customWidth="1"/>
    <col min="3078" max="3328" width="9.140625" style="1"/>
    <col min="3329" max="3329" width="6.85546875" style="1" customWidth="1"/>
    <col min="3330" max="3330" width="29.28515625" style="1" customWidth="1"/>
    <col min="3331" max="3331" width="64.140625" style="1" customWidth="1"/>
    <col min="3332" max="3332" width="11.85546875" style="1" customWidth="1"/>
    <col min="3333" max="3333" width="11.5703125" style="1" customWidth="1"/>
    <col min="3334" max="3584" width="9.140625" style="1"/>
    <col min="3585" max="3585" width="6.85546875" style="1" customWidth="1"/>
    <col min="3586" max="3586" width="29.28515625" style="1" customWidth="1"/>
    <col min="3587" max="3587" width="64.140625" style="1" customWidth="1"/>
    <col min="3588" max="3588" width="11.85546875" style="1" customWidth="1"/>
    <col min="3589" max="3589" width="11.5703125" style="1" customWidth="1"/>
    <col min="3590" max="3840" width="9.140625" style="1"/>
    <col min="3841" max="3841" width="6.85546875" style="1" customWidth="1"/>
    <col min="3842" max="3842" width="29.28515625" style="1" customWidth="1"/>
    <col min="3843" max="3843" width="64.140625" style="1" customWidth="1"/>
    <col min="3844" max="3844" width="11.85546875" style="1" customWidth="1"/>
    <col min="3845" max="3845" width="11.5703125" style="1" customWidth="1"/>
    <col min="3846" max="4096" width="9.140625" style="1"/>
    <col min="4097" max="4097" width="6.85546875" style="1" customWidth="1"/>
    <col min="4098" max="4098" width="29.28515625" style="1" customWidth="1"/>
    <col min="4099" max="4099" width="64.140625" style="1" customWidth="1"/>
    <col min="4100" max="4100" width="11.85546875" style="1" customWidth="1"/>
    <col min="4101" max="4101" width="11.5703125" style="1" customWidth="1"/>
    <col min="4102" max="4352" width="9.140625" style="1"/>
    <col min="4353" max="4353" width="6.85546875" style="1" customWidth="1"/>
    <col min="4354" max="4354" width="29.28515625" style="1" customWidth="1"/>
    <col min="4355" max="4355" width="64.140625" style="1" customWidth="1"/>
    <col min="4356" max="4356" width="11.85546875" style="1" customWidth="1"/>
    <col min="4357" max="4357" width="11.5703125" style="1" customWidth="1"/>
    <col min="4358" max="4608" width="9.140625" style="1"/>
    <col min="4609" max="4609" width="6.85546875" style="1" customWidth="1"/>
    <col min="4610" max="4610" width="29.28515625" style="1" customWidth="1"/>
    <col min="4611" max="4611" width="64.140625" style="1" customWidth="1"/>
    <col min="4612" max="4612" width="11.85546875" style="1" customWidth="1"/>
    <col min="4613" max="4613" width="11.5703125" style="1" customWidth="1"/>
    <col min="4614" max="4864" width="9.140625" style="1"/>
    <col min="4865" max="4865" width="6.85546875" style="1" customWidth="1"/>
    <col min="4866" max="4866" width="29.28515625" style="1" customWidth="1"/>
    <col min="4867" max="4867" width="64.140625" style="1" customWidth="1"/>
    <col min="4868" max="4868" width="11.85546875" style="1" customWidth="1"/>
    <col min="4869" max="4869" width="11.5703125" style="1" customWidth="1"/>
    <col min="4870" max="5120" width="9.140625" style="1"/>
    <col min="5121" max="5121" width="6.85546875" style="1" customWidth="1"/>
    <col min="5122" max="5122" width="29.28515625" style="1" customWidth="1"/>
    <col min="5123" max="5123" width="64.140625" style="1" customWidth="1"/>
    <col min="5124" max="5124" width="11.85546875" style="1" customWidth="1"/>
    <col min="5125" max="5125" width="11.5703125" style="1" customWidth="1"/>
    <col min="5126" max="5376" width="9.140625" style="1"/>
    <col min="5377" max="5377" width="6.85546875" style="1" customWidth="1"/>
    <col min="5378" max="5378" width="29.28515625" style="1" customWidth="1"/>
    <col min="5379" max="5379" width="64.140625" style="1" customWidth="1"/>
    <col min="5380" max="5380" width="11.85546875" style="1" customWidth="1"/>
    <col min="5381" max="5381" width="11.5703125" style="1" customWidth="1"/>
    <col min="5382" max="5632" width="9.140625" style="1"/>
    <col min="5633" max="5633" width="6.85546875" style="1" customWidth="1"/>
    <col min="5634" max="5634" width="29.28515625" style="1" customWidth="1"/>
    <col min="5635" max="5635" width="64.140625" style="1" customWidth="1"/>
    <col min="5636" max="5636" width="11.85546875" style="1" customWidth="1"/>
    <col min="5637" max="5637" width="11.5703125" style="1" customWidth="1"/>
    <col min="5638" max="5888" width="9.140625" style="1"/>
    <col min="5889" max="5889" width="6.85546875" style="1" customWidth="1"/>
    <col min="5890" max="5890" width="29.28515625" style="1" customWidth="1"/>
    <col min="5891" max="5891" width="64.140625" style="1" customWidth="1"/>
    <col min="5892" max="5892" width="11.85546875" style="1" customWidth="1"/>
    <col min="5893" max="5893" width="11.5703125" style="1" customWidth="1"/>
    <col min="5894" max="6144" width="9.140625" style="1"/>
    <col min="6145" max="6145" width="6.85546875" style="1" customWidth="1"/>
    <col min="6146" max="6146" width="29.28515625" style="1" customWidth="1"/>
    <col min="6147" max="6147" width="64.140625" style="1" customWidth="1"/>
    <col min="6148" max="6148" width="11.85546875" style="1" customWidth="1"/>
    <col min="6149" max="6149" width="11.5703125" style="1" customWidth="1"/>
    <col min="6150" max="6400" width="9.140625" style="1"/>
    <col min="6401" max="6401" width="6.85546875" style="1" customWidth="1"/>
    <col min="6402" max="6402" width="29.28515625" style="1" customWidth="1"/>
    <col min="6403" max="6403" width="64.140625" style="1" customWidth="1"/>
    <col min="6404" max="6404" width="11.85546875" style="1" customWidth="1"/>
    <col min="6405" max="6405" width="11.5703125" style="1" customWidth="1"/>
    <col min="6406" max="6656" width="9.140625" style="1"/>
    <col min="6657" max="6657" width="6.85546875" style="1" customWidth="1"/>
    <col min="6658" max="6658" width="29.28515625" style="1" customWidth="1"/>
    <col min="6659" max="6659" width="64.140625" style="1" customWidth="1"/>
    <col min="6660" max="6660" width="11.85546875" style="1" customWidth="1"/>
    <col min="6661" max="6661" width="11.5703125" style="1" customWidth="1"/>
    <col min="6662" max="6912" width="9.140625" style="1"/>
    <col min="6913" max="6913" width="6.85546875" style="1" customWidth="1"/>
    <col min="6914" max="6914" width="29.28515625" style="1" customWidth="1"/>
    <col min="6915" max="6915" width="64.140625" style="1" customWidth="1"/>
    <col min="6916" max="6916" width="11.85546875" style="1" customWidth="1"/>
    <col min="6917" max="6917" width="11.5703125" style="1" customWidth="1"/>
    <col min="6918" max="7168" width="9.140625" style="1"/>
    <col min="7169" max="7169" width="6.85546875" style="1" customWidth="1"/>
    <col min="7170" max="7170" width="29.28515625" style="1" customWidth="1"/>
    <col min="7171" max="7171" width="64.140625" style="1" customWidth="1"/>
    <col min="7172" max="7172" width="11.85546875" style="1" customWidth="1"/>
    <col min="7173" max="7173" width="11.5703125" style="1" customWidth="1"/>
    <col min="7174" max="7424" width="9.140625" style="1"/>
    <col min="7425" max="7425" width="6.85546875" style="1" customWidth="1"/>
    <col min="7426" max="7426" width="29.28515625" style="1" customWidth="1"/>
    <col min="7427" max="7427" width="64.140625" style="1" customWidth="1"/>
    <col min="7428" max="7428" width="11.85546875" style="1" customWidth="1"/>
    <col min="7429" max="7429" width="11.5703125" style="1" customWidth="1"/>
    <col min="7430" max="7680" width="9.140625" style="1"/>
    <col min="7681" max="7681" width="6.85546875" style="1" customWidth="1"/>
    <col min="7682" max="7682" width="29.28515625" style="1" customWidth="1"/>
    <col min="7683" max="7683" width="64.140625" style="1" customWidth="1"/>
    <col min="7684" max="7684" width="11.85546875" style="1" customWidth="1"/>
    <col min="7685" max="7685" width="11.5703125" style="1" customWidth="1"/>
    <col min="7686" max="7936" width="9.140625" style="1"/>
    <col min="7937" max="7937" width="6.85546875" style="1" customWidth="1"/>
    <col min="7938" max="7938" width="29.28515625" style="1" customWidth="1"/>
    <col min="7939" max="7939" width="64.140625" style="1" customWidth="1"/>
    <col min="7940" max="7940" width="11.85546875" style="1" customWidth="1"/>
    <col min="7941" max="7941" width="11.5703125" style="1" customWidth="1"/>
    <col min="7942" max="8192" width="9.140625" style="1"/>
    <col min="8193" max="8193" width="6.85546875" style="1" customWidth="1"/>
    <col min="8194" max="8194" width="29.28515625" style="1" customWidth="1"/>
    <col min="8195" max="8195" width="64.140625" style="1" customWidth="1"/>
    <col min="8196" max="8196" width="11.85546875" style="1" customWidth="1"/>
    <col min="8197" max="8197" width="11.5703125" style="1" customWidth="1"/>
    <col min="8198" max="8448" width="9.140625" style="1"/>
    <col min="8449" max="8449" width="6.85546875" style="1" customWidth="1"/>
    <col min="8450" max="8450" width="29.28515625" style="1" customWidth="1"/>
    <col min="8451" max="8451" width="64.140625" style="1" customWidth="1"/>
    <col min="8452" max="8452" width="11.85546875" style="1" customWidth="1"/>
    <col min="8453" max="8453" width="11.5703125" style="1" customWidth="1"/>
    <col min="8454" max="8704" width="9.140625" style="1"/>
    <col min="8705" max="8705" width="6.85546875" style="1" customWidth="1"/>
    <col min="8706" max="8706" width="29.28515625" style="1" customWidth="1"/>
    <col min="8707" max="8707" width="64.140625" style="1" customWidth="1"/>
    <col min="8708" max="8708" width="11.85546875" style="1" customWidth="1"/>
    <col min="8709" max="8709" width="11.5703125" style="1" customWidth="1"/>
    <col min="8710" max="8960" width="9.140625" style="1"/>
    <col min="8961" max="8961" width="6.85546875" style="1" customWidth="1"/>
    <col min="8962" max="8962" width="29.28515625" style="1" customWidth="1"/>
    <col min="8963" max="8963" width="64.140625" style="1" customWidth="1"/>
    <col min="8964" max="8964" width="11.85546875" style="1" customWidth="1"/>
    <col min="8965" max="8965" width="11.5703125" style="1" customWidth="1"/>
    <col min="8966" max="9216" width="9.140625" style="1"/>
    <col min="9217" max="9217" width="6.85546875" style="1" customWidth="1"/>
    <col min="9218" max="9218" width="29.28515625" style="1" customWidth="1"/>
    <col min="9219" max="9219" width="64.140625" style="1" customWidth="1"/>
    <col min="9220" max="9220" width="11.85546875" style="1" customWidth="1"/>
    <col min="9221" max="9221" width="11.5703125" style="1" customWidth="1"/>
    <col min="9222" max="9472" width="9.140625" style="1"/>
    <col min="9473" max="9473" width="6.85546875" style="1" customWidth="1"/>
    <col min="9474" max="9474" width="29.28515625" style="1" customWidth="1"/>
    <col min="9475" max="9475" width="64.140625" style="1" customWidth="1"/>
    <col min="9476" max="9476" width="11.85546875" style="1" customWidth="1"/>
    <col min="9477" max="9477" width="11.5703125" style="1" customWidth="1"/>
    <col min="9478" max="9728" width="9.140625" style="1"/>
    <col min="9729" max="9729" width="6.85546875" style="1" customWidth="1"/>
    <col min="9730" max="9730" width="29.28515625" style="1" customWidth="1"/>
    <col min="9731" max="9731" width="64.140625" style="1" customWidth="1"/>
    <col min="9732" max="9732" width="11.85546875" style="1" customWidth="1"/>
    <col min="9733" max="9733" width="11.5703125" style="1" customWidth="1"/>
    <col min="9734" max="9984" width="9.140625" style="1"/>
    <col min="9985" max="9985" width="6.85546875" style="1" customWidth="1"/>
    <col min="9986" max="9986" width="29.28515625" style="1" customWidth="1"/>
    <col min="9987" max="9987" width="64.140625" style="1" customWidth="1"/>
    <col min="9988" max="9988" width="11.85546875" style="1" customWidth="1"/>
    <col min="9989" max="9989" width="11.5703125" style="1" customWidth="1"/>
    <col min="9990" max="10240" width="9.140625" style="1"/>
    <col min="10241" max="10241" width="6.85546875" style="1" customWidth="1"/>
    <col min="10242" max="10242" width="29.28515625" style="1" customWidth="1"/>
    <col min="10243" max="10243" width="64.140625" style="1" customWidth="1"/>
    <col min="10244" max="10244" width="11.85546875" style="1" customWidth="1"/>
    <col min="10245" max="10245" width="11.5703125" style="1" customWidth="1"/>
    <col min="10246" max="10496" width="9.140625" style="1"/>
    <col min="10497" max="10497" width="6.85546875" style="1" customWidth="1"/>
    <col min="10498" max="10498" width="29.28515625" style="1" customWidth="1"/>
    <col min="10499" max="10499" width="64.140625" style="1" customWidth="1"/>
    <col min="10500" max="10500" width="11.85546875" style="1" customWidth="1"/>
    <col min="10501" max="10501" width="11.5703125" style="1" customWidth="1"/>
    <col min="10502" max="10752" width="9.140625" style="1"/>
    <col min="10753" max="10753" width="6.85546875" style="1" customWidth="1"/>
    <col min="10754" max="10754" width="29.28515625" style="1" customWidth="1"/>
    <col min="10755" max="10755" width="64.140625" style="1" customWidth="1"/>
    <col min="10756" max="10756" width="11.85546875" style="1" customWidth="1"/>
    <col min="10757" max="10757" width="11.5703125" style="1" customWidth="1"/>
    <col min="10758" max="11008" width="9.140625" style="1"/>
    <col min="11009" max="11009" width="6.85546875" style="1" customWidth="1"/>
    <col min="11010" max="11010" width="29.28515625" style="1" customWidth="1"/>
    <col min="11011" max="11011" width="64.140625" style="1" customWidth="1"/>
    <col min="11012" max="11012" width="11.85546875" style="1" customWidth="1"/>
    <col min="11013" max="11013" width="11.5703125" style="1" customWidth="1"/>
    <col min="11014" max="11264" width="9.140625" style="1"/>
    <col min="11265" max="11265" width="6.85546875" style="1" customWidth="1"/>
    <col min="11266" max="11266" width="29.28515625" style="1" customWidth="1"/>
    <col min="11267" max="11267" width="64.140625" style="1" customWidth="1"/>
    <col min="11268" max="11268" width="11.85546875" style="1" customWidth="1"/>
    <col min="11269" max="11269" width="11.5703125" style="1" customWidth="1"/>
    <col min="11270" max="11520" width="9.140625" style="1"/>
    <col min="11521" max="11521" width="6.85546875" style="1" customWidth="1"/>
    <col min="11522" max="11522" width="29.28515625" style="1" customWidth="1"/>
    <col min="11523" max="11523" width="64.140625" style="1" customWidth="1"/>
    <col min="11524" max="11524" width="11.85546875" style="1" customWidth="1"/>
    <col min="11525" max="11525" width="11.5703125" style="1" customWidth="1"/>
    <col min="11526" max="11776" width="9.140625" style="1"/>
    <col min="11777" max="11777" width="6.85546875" style="1" customWidth="1"/>
    <col min="11778" max="11778" width="29.28515625" style="1" customWidth="1"/>
    <col min="11779" max="11779" width="64.140625" style="1" customWidth="1"/>
    <col min="11780" max="11780" width="11.85546875" style="1" customWidth="1"/>
    <col min="11781" max="11781" width="11.5703125" style="1" customWidth="1"/>
    <col min="11782" max="12032" width="9.140625" style="1"/>
    <col min="12033" max="12033" width="6.85546875" style="1" customWidth="1"/>
    <col min="12034" max="12034" width="29.28515625" style="1" customWidth="1"/>
    <col min="12035" max="12035" width="64.140625" style="1" customWidth="1"/>
    <col min="12036" max="12036" width="11.85546875" style="1" customWidth="1"/>
    <col min="12037" max="12037" width="11.5703125" style="1" customWidth="1"/>
    <col min="12038" max="12288" width="9.140625" style="1"/>
    <col min="12289" max="12289" width="6.85546875" style="1" customWidth="1"/>
    <col min="12290" max="12290" width="29.28515625" style="1" customWidth="1"/>
    <col min="12291" max="12291" width="64.140625" style="1" customWidth="1"/>
    <col min="12292" max="12292" width="11.85546875" style="1" customWidth="1"/>
    <col min="12293" max="12293" width="11.5703125" style="1" customWidth="1"/>
    <col min="12294" max="12544" width="9.140625" style="1"/>
    <col min="12545" max="12545" width="6.85546875" style="1" customWidth="1"/>
    <col min="12546" max="12546" width="29.28515625" style="1" customWidth="1"/>
    <col min="12547" max="12547" width="64.140625" style="1" customWidth="1"/>
    <col min="12548" max="12548" width="11.85546875" style="1" customWidth="1"/>
    <col min="12549" max="12549" width="11.5703125" style="1" customWidth="1"/>
    <col min="12550" max="12800" width="9.140625" style="1"/>
    <col min="12801" max="12801" width="6.85546875" style="1" customWidth="1"/>
    <col min="12802" max="12802" width="29.28515625" style="1" customWidth="1"/>
    <col min="12803" max="12803" width="64.140625" style="1" customWidth="1"/>
    <col min="12804" max="12804" width="11.85546875" style="1" customWidth="1"/>
    <col min="12805" max="12805" width="11.5703125" style="1" customWidth="1"/>
    <col min="12806" max="13056" width="9.140625" style="1"/>
    <col min="13057" max="13057" width="6.85546875" style="1" customWidth="1"/>
    <col min="13058" max="13058" width="29.28515625" style="1" customWidth="1"/>
    <col min="13059" max="13059" width="64.140625" style="1" customWidth="1"/>
    <col min="13060" max="13060" width="11.85546875" style="1" customWidth="1"/>
    <col min="13061" max="13061" width="11.5703125" style="1" customWidth="1"/>
    <col min="13062" max="13312" width="9.140625" style="1"/>
    <col min="13313" max="13313" width="6.85546875" style="1" customWidth="1"/>
    <col min="13314" max="13314" width="29.28515625" style="1" customWidth="1"/>
    <col min="13315" max="13315" width="64.140625" style="1" customWidth="1"/>
    <col min="13316" max="13316" width="11.85546875" style="1" customWidth="1"/>
    <col min="13317" max="13317" width="11.5703125" style="1" customWidth="1"/>
    <col min="13318" max="13568" width="9.140625" style="1"/>
    <col min="13569" max="13569" width="6.85546875" style="1" customWidth="1"/>
    <col min="13570" max="13570" width="29.28515625" style="1" customWidth="1"/>
    <col min="13571" max="13571" width="64.140625" style="1" customWidth="1"/>
    <col min="13572" max="13572" width="11.85546875" style="1" customWidth="1"/>
    <col min="13573" max="13573" width="11.5703125" style="1" customWidth="1"/>
    <col min="13574" max="13824" width="9.140625" style="1"/>
    <col min="13825" max="13825" width="6.85546875" style="1" customWidth="1"/>
    <col min="13826" max="13826" width="29.28515625" style="1" customWidth="1"/>
    <col min="13827" max="13827" width="64.140625" style="1" customWidth="1"/>
    <col min="13828" max="13828" width="11.85546875" style="1" customWidth="1"/>
    <col min="13829" max="13829" width="11.5703125" style="1" customWidth="1"/>
    <col min="13830" max="14080" width="9.140625" style="1"/>
    <col min="14081" max="14081" width="6.85546875" style="1" customWidth="1"/>
    <col min="14082" max="14082" width="29.28515625" style="1" customWidth="1"/>
    <col min="14083" max="14083" width="64.140625" style="1" customWidth="1"/>
    <col min="14084" max="14084" width="11.85546875" style="1" customWidth="1"/>
    <col min="14085" max="14085" width="11.5703125" style="1" customWidth="1"/>
    <col min="14086" max="14336" width="9.140625" style="1"/>
    <col min="14337" max="14337" width="6.85546875" style="1" customWidth="1"/>
    <col min="14338" max="14338" width="29.28515625" style="1" customWidth="1"/>
    <col min="14339" max="14339" width="64.140625" style="1" customWidth="1"/>
    <col min="14340" max="14340" width="11.85546875" style="1" customWidth="1"/>
    <col min="14341" max="14341" width="11.5703125" style="1" customWidth="1"/>
    <col min="14342" max="14592" width="9.140625" style="1"/>
    <col min="14593" max="14593" width="6.85546875" style="1" customWidth="1"/>
    <col min="14594" max="14594" width="29.28515625" style="1" customWidth="1"/>
    <col min="14595" max="14595" width="64.140625" style="1" customWidth="1"/>
    <col min="14596" max="14596" width="11.85546875" style="1" customWidth="1"/>
    <col min="14597" max="14597" width="11.5703125" style="1" customWidth="1"/>
    <col min="14598" max="14848" width="9.140625" style="1"/>
    <col min="14849" max="14849" width="6.85546875" style="1" customWidth="1"/>
    <col min="14850" max="14850" width="29.28515625" style="1" customWidth="1"/>
    <col min="14851" max="14851" width="64.140625" style="1" customWidth="1"/>
    <col min="14852" max="14852" width="11.85546875" style="1" customWidth="1"/>
    <col min="14853" max="14853" width="11.5703125" style="1" customWidth="1"/>
    <col min="14854" max="15104" width="9.140625" style="1"/>
    <col min="15105" max="15105" width="6.85546875" style="1" customWidth="1"/>
    <col min="15106" max="15106" width="29.28515625" style="1" customWidth="1"/>
    <col min="15107" max="15107" width="64.140625" style="1" customWidth="1"/>
    <col min="15108" max="15108" width="11.85546875" style="1" customWidth="1"/>
    <col min="15109" max="15109" width="11.5703125" style="1" customWidth="1"/>
    <col min="15110" max="15360" width="9.140625" style="1"/>
    <col min="15361" max="15361" width="6.85546875" style="1" customWidth="1"/>
    <col min="15362" max="15362" width="29.28515625" style="1" customWidth="1"/>
    <col min="15363" max="15363" width="64.140625" style="1" customWidth="1"/>
    <col min="15364" max="15364" width="11.85546875" style="1" customWidth="1"/>
    <col min="15365" max="15365" width="11.5703125" style="1" customWidth="1"/>
    <col min="15366" max="15616" width="9.140625" style="1"/>
    <col min="15617" max="15617" width="6.85546875" style="1" customWidth="1"/>
    <col min="15618" max="15618" width="29.28515625" style="1" customWidth="1"/>
    <col min="15619" max="15619" width="64.140625" style="1" customWidth="1"/>
    <col min="15620" max="15620" width="11.85546875" style="1" customWidth="1"/>
    <col min="15621" max="15621" width="11.5703125" style="1" customWidth="1"/>
    <col min="15622" max="15872" width="9.140625" style="1"/>
    <col min="15873" max="15873" width="6.85546875" style="1" customWidth="1"/>
    <col min="15874" max="15874" width="29.28515625" style="1" customWidth="1"/>
    <col min="15875" max="15875" width="64.140625" style="1" customWidth="1"/>
    <col min="15876" max="15876" width="11.85546875" style="1" customWidth="1"/>
    <col min="15877" max="15877" width="11.5703125" style="1" customWidth="1"/>
    <col min="15878" max="16128" width="9.140625" style="1"/>
    <col min="16129" max="16129" width="6.85546875" style="1" customWidth="1"/>
    <col min="16130" max="16130" width="29.28515625" style="1" customWidth="1"/>
    <col min="16131" max="16131" width="64.140625" style="1" customWidth="1"/>
    <col min="16132" max="16132" width="11.85546875" style="1" customWidth="1"/>
    <col min="16133" max="16133" width="11.5703125" style="1" customWidth="1"/>
    <col min="16134" max="16384" width="9.140625" style="1"/>
  </cols>
  <sheetData>
    <row r="1" spans="1:10" ht="12.75" customHeight="1">
      <c r="E1" s="2" t="s">
        <v>95</v>
      </c>
    </row>
    <row r="2" spans="1:10" ht="12" customHeight="1">
      <c r="C2" s="3"/>
      <c r="D2" s="3"/>
      <c r="E2" s="2" t="s">
        <v>362</v>
      </c>
      <c r="F2" s="2"/>
    </row>
    <row r="3" spans="1:10" ht="12" customHeight="1">
      <c r="B3" s="4"/>
      <c r="C3" s="5"/>
      <c r="D3" s="5"/>
      <c r="E3" s="2" t="s">
        <v>1</v>
      </c>
      <c r="F3" s="2"/>
    </row>
    <row r="4" spans="1:10" ht="12" customHeight="1">
      <c r="B4" s="6"/>
      <c r="C4" s="5"/>
      <c r="D4" s="5"/>
      <c r="E4" s="2" t="s">
        <v>336</v>
      </c>
      <c r="F4" s="2"/>
    </row>
    <row r="5" spans="1:10" ht="12" customHeight="1">
      <c r="B5" s="7"/>
      <c r="C5" s="8"/>
      <c r="D5" s="8"/>
      <c r="E5" s="2" t="s">
        <v>374</v>
      </c>
      <c r="F5" s="2"/>
      <c r="J5" s="4"/>
    </row>
    <row r="6" spans="1:10" ht="15">
      <c r="B6" s="7"/>
      <c r="C6" s="2"/>
      <c r="D6" s="2"/>
      <c r="H6" s="4"/>
    </row>
    <row r="7" spans="1:10" ht="12.75" customHeight="1">
      <c r="A7" s="299" t="s">
        <v>357</v>
      </c>
      <c r="B7" s="299"/>
      <c r="C7" s="299"/>
      <c r="D7" s="299"/>
      <c r="E7" s="299"/>
      <c r="H7" s="4"/>
    </row>
    <row r="8" spans="1:10" ht="10.5" customHeight="1">
      <c r="A8" s="299"/>
      <c r="B8" s="299"/>
      <c r="C8" s="299"/>
      <c r="D8" s="299"/>
      <c r="E8" s="299"/>
    </row>
    <row r="9" spans="1:10" ht="12.75" customHeight="1">
      <c r="B9" s="9"/>
      <c r="C9" s="11"/>
      <c r="D9" s="11"/>
      <c r="E9" s="32" t="s">
        <v>61</v>
      </c>
    </row>
    <row r="10" spans="1:10" ht="21" customHeight="1">
      <c r="A10" s="33" t="s">
        <v>83</v>
      </c>
      <c r="B10" s="33" t="s">
        <v>84</v>
      </c>
      <c r="C10" s="33" t="s">
        <v>5</v>
      </c>
      <c r="D10" s="33" t="s">
        <v>318</v>
      </c>
      <c r="E10" s="33" t="s">
        <v>341</v>
      </c>
    </row>
    <row r="11" spans="1:10" ht="30">
      <c r="A11" s="41" t="s">
        <v>64</v>
      </c>
      <c r="B11" s="254" t="s">
        <v>85</v>
      </c>
      <c r="C11" s="36" t="s">
        <v>86</v>
      </c>
      <c r="D11" s="42">
        <f>D12</f>
        <v>8573.7000000000007</v>
      </c>
      <c r="E11" s="42">
        <f>E12</f>
        <v>8580.6</v>
      </c>
    </row>
    <row r="12" spans="1:10" ht="42.75">
      <c r="A12" s="41" t="s">
        <v>64</v>
      </c>
      <c r="B12" s="254" t="s">
        <v>87</v>
      </c>
      <c r="C12" s="36" t="s">
        <v>88</v>
      </c>
      <c r="D12" s="42">
        <f>D13+D15+D17+D19</f>
        <v>8573.7000000000007</v>
      </c>
      <c r="E12" s="42">
        <f>E13+E15+E17+E19</f>
        <v>8580.6</v>
      </c>
    </row>
    <row r="13" spans="1:10" ht="42.75">
      <c r="A13" s="41" t="s">
        <v>64</v>
      </c>
      <c r="B13" s="38" t="s">
        <v>295</v>
      </c>
      <c r="C13" s="36" t="s">
        <v>89</v>
      </c>
      <c r="D13" s="42">
        <f>D14</f>
        <v>4.9000000000000004</v>
      </c>
      <c r="E13" s="42">
        <f>E14</f>
        <v>5.0999999999999996</v>
      </c>
    </row>
    <row r="14" spans="1:10" ht="30">
      <c r="A14" s="43" t="s">
        <v>90</v>
      </c>
      <c r="B14" s="38" t="s">
        <v>291</v>
      </c>
      <c r="C14" s="38" t="s">
        <v>47</v>
      </c>
      <c r="D14" s="44">
        <v>4.9000000000000004</v>
      </c>
      <c r="E14" s="44">
        <v>5.0999999999999996</v>
      </c>
    </row>
    <row r="15" spans="1:10" customFormat="1" ht="42.75">
      <c r="A15" s="41" t="s">
        <v>64</v>
      </c>
      <c r="B15" s="38" t="s">
        <v>296</v>
      </c>
      <c r="C15" s="45" t="s">
        <v>91</v>
      </c>
      <c r="D15" s="42">
        <f>D16</f>
        <v>184.1</v>
      </c>
      <c r="E15" s="42">
        <f>E16</f>
        <v>190.8</v>
      </c>
    </row>
    <row r="16" spans="1:10" customFormat="1" ht="45">
      <c r="A16" s="43" t="s">
        <v>90</v>
      </c>
      <c r="B16" s="38" t="s">
        <v>292</v>
      </c>
      <c r="C16" s="46" t="s">
        <v>92</v>
      </c>
      <c r="D16" s="44">
        <v>184.1</v>
      </c>
      <c r="E16" s="44">
        <v>190.8</v>
      </c>
    </row>
    <row r="17" spans="1:5" customFormat="1" ht="30">
      <c r="A17" s="41" t="s">
        <v>64</v>
      </c>
      <c r="B17" s="38" t="s">
        <v>297</v>
      </c>
      <c r="C17" s="45" t="s">
        <v>93</v>
      </c>
      <c r="D17" s="42">
        <f>D18</f>
        <v>35.200000000000003</v>
      </c>
      <c r="E17" s="42">
        <f>E18</f>
        <v>35.200000000000003</v>
      </c>
    </row>
    <row r="18" spans="1:5" customFormat="1" ht="75">
      <c r="A18" s="43" t="s">
        <v>90</v>
      </c>
      <c r="B18" s="38" t="s">
        <v>297</v>
      </c>
      <c r="C18" s="46" t="s">
        <v>49</v>
      </c>
      <c r="D18" s="44">
        <v>35.200000000000003</v>
      </c>
      <c r="E18" s="44">
        <v>35.200000000000003</v>
      </c>
    </row>
    <row r="19" spans="1:5" ht="42.75">
      <c r="A19" s="41" t="s">
        <v>64</v>
      </c>
      <c r="B19" s="38" t="s">
        <v>298</v>
      </c>
      <c r="C19" s="36" t="s">
        <v>94</v>
      </c>
      <c r="D19" s="42">
        <f>D20</f>
        <v>8349.5</v>
      </c>
      <c r="E19" s="42">
        <f>E20</f>
        <v>8349.5</v>
      </c>
    </row>
    <row r="20" spans="1:5" ht="45">
      <c r="A20" s="43" t="s">
        <v>90</v>
      </c>
      <c r="B20" s="38" t="s">
        <v>294</v>
      </c>
      <c r="C20" s="47" t="s">
        <v>50</v>
      </c>
      <c r="D20" s="48">
        <v>8349.5</v>
      </c>
      <c r="E20" s="48">
        <v>8349.5</v>
      </c>
    </row>
  </sheetData>
  <mergeCells count="1">
    <mergeCell ref="A7:E8"/>
  </mergeCells>
  <pageMargins left="0.69" right="0.11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E5" sqref="E5"/>
    </sheetView>
  </sheetViews>
  <sheetFormatPr defaultRowHeight="15.75"/>
  <cols>
    <col min="1" max="1" width="57.42578125" style="61" customWidth="1"/>
    <col min="2" max="2" width="8.85546875" style="51" customWidth="1"/>
    <col min="3" max="3" width="6.85546875" style="51" customWidth="1"/>
    <col min="4" max="4" width="11.85546875" style="51" customWidth="1"/>
    <col min="5" max="5" width="9" style="51" customWidth="1"/>
    <col min="6" max="6" width="7.85546875" style="51" customWidth="1"/>
    <col min="7" max="7" width="13.28515625" style="51" customWidth="1"/>
    <col min="257" max="257" width="57.42578125" customWidth="1"/>
    <col min="258" max="258" width="15.42578125" customWidth="1"/>
    <col min="259" max="259" width="6.85546875" customWidth="1"/>
    <col min="260" max="260" width="11.85546875" customWidth="1"/>
    <col min="261" max="261" width="9" customWidth="1"/>
    <col min="262" max="262" width="7.85546875" customWidth="1"/>
    <col min="263" max="263" width="13.28515625" customWidth="1"/>
    <col min="513" max="513" width="57.42578125" customWidth="1"/>
    <col min="514" max="514" width="15.42578125" customWidth="1"/>
    <col min="515" max="515" width="6.85546875" customWidth="1"/>
    <col min="516" max="516" width="11.85546875" customWidth="1"/>
    <col min="517" max="517" width="9" customWidth="1"/>
    <col min="518" max="518" width="7.85546875" customWidth="1"/>
    <col min="519" max="519" width="13.28515625" customWidth="1"/>
    <col min="769" max="769" width="57.42578125" customWidth="1"/>
    <col min="770" max="770" width="15.42578125" customWidth="1"/>
    <col min="771" max="771" width="6.85546875" customWidth="1"/>
    <col min="772" max="772" width="11.85546875" customWidth="1"/>
    <col min="773" max="773" width="9" customWidth="1"/>
    <col min="774" max="774" width="7.85546875" customWidth="1"/>
    <col min="775" max="775" width="13.28515625" customWidth="1"/>
    <col min="1025" max="1025" width="57.42578125" customWidth="1"/>
    <col min="1026" max="1026" width="15.42578125" customWidth="1"/>
    <col min="1027" max="1027" width="6.85546875" customWidth="1"/>
    <col min="1028" max="1028" width="11.85546875" customWidth="1"/>
    <col min="1029" max="1029" width="9" customWidth="1"/>
    <col min="1030" max="1030" width="7.85546875" customWidth="1"/>
    <col min="1031" max="1031" width="13.28515625" customWidth="1"/>
    <col min="1281" max="1281" width="57.42578125" customWidth="1"/>
    <col min="1282" max="1282" width="15.42578125" customWidth="1"/>
    <col min="1283" max="1283" width="6.85546875" customWidth="1"/>
    <col min="1284" max="1284" width="11.85546875" customWidth="1"/>
    <col min="1285" max="1285" width="9" customWidth="1"/>
    <col min="1286" max="1286" width="7.85546875" customWidth="1"/>
    <col min="1287" max="1287" width="13.28515625" customWidth="1"/>
    <col min="1537" max="1537" width="57.42578125" customWidth="1"/>
    <col min="1538" max="1538" width="15.42578125" customWidth="1"/>
    <col min="1539" max="1539" width="6.85546875" customWidth="1"/>
    <col min="1540" max="1540" width="11.85546875" customWidth="1"/>
    <col min="1541" max="1541" width="9" customWidth="1"/>
    <col min="1542" max="1542" width="7.85546875" customWidth="1"/>
    <col min="1543" max="1543" width="13.28515625" customWidth="1"/>
    <col min="1793" max="1793" width="57.42578125" customWidth="1"/>
    <col min="1794" max="1794" width="15.42578125" customWidth="1"/>
    <col min="1795" max="1795" width="6.85546875" customWidth="1"/>
    <col min="1796" max="1796" width="11.85546875" customWidth="1"/>
    <col min="1797" max="1797" width="9" customWidth="1"/>
    <col min="1798" max="1798" width="7.85546875" customWidth="1"/>
    <col min="1799" max="1799" width="13.28515625" customWidth="1"/>
    <col min="2049" max="2049" width="57.42578125" customWidth="1"/>
    <col min="2050" max="2050" width="15.42578125" customWidth="1"/>
    <col min="2051" max="2051" width="6.85546875" customWidth="1"/>
    <col min="2052" max="2052" width="11.85546875" customWidth="1"/>
    <col min="2053" max="2053" width="9" customWidth="1"/>
    <col min="2054" max="2054" width="7.85546875" customWidth="1"/>
    <col min="2055" max="2055" width="13.28515625" customWidth="1"/>
    <col min="2305" max="2305" width="57.42578125" customWidth="1"/>
    <col min="2306" max="2306" width="15.42578125" customWidth="1"/>
    <col min="2307" max="2307" width="6.85546875" customWidth="1"/>
    <col min="2308" max="2308" width="11.85546875" customWidth="1"/>
    <col min="2309" max="2309" width="9" customWidth="1"/>
    <col min="2310" max="2310" width="7.85546875" customWidth="1"/>
    <col min="2311" max="2311" width="13.28515625" customWidth="1"/>
    <col min="2561" max="2561" width="57.42578125" customWidth="1"/>
    <col min="2562" max="2562" width="15.42578125" customWidth="1"/>
    <col min="2563" max="2563" width="6.85546875" customWidth="1"/>
    <col min="2564" max="2564" width="11.85546875" customWidth="1"/>
    <col min="2565" max="2565" width="9" customWidth="1"/>
    <col min="2566" max="2566" width="7.85546875" customWidth="1"/>
    <col min="2567" max="2567" width="13.28515625" customWidth="1"/>
    <col min="2817" max="2817" width="57.42578125" customWidth="1"/>
    <col min="2818" max="2818" width="15.42578125" customWidth="1"/>
    <col min="2819" max="2819" width="6.85546875" customWidth="1"/>
    <col min="2820" max="2820" width="11.85546875" customWidth="1"/>
    <col min="2821" max="2821" width="9" customWidth="1"/>
    <col min="2822" max="2822" width="7.85546875" customWidth="1"/>
    <col min="2823" max="2823" width="13.28515625" customWidth="1"/>
    <col min="3073" max="3073" width="57.42578125" customWidth="1"/>
    <col min="3074" max="3074" width="15.42578125" customWidth="1"/>
    <col min="3075" max="3075" width="6.85546875" customWidth="1"/>
    <col min="3076" max="3076" width="11.85546875" customWidth="1"/>
    <col min="3077" max="3077" width="9" customWidth="1"/>
    <col min="3078" max="3078" width="7.85546875" customWidth="1"/>
    <col min="3079" max="3079" width="13.28515625" customWidth="1"/>
    <col min="3329" max="3329" width="57.42578125" customWidth="1"/>
    <col min="3330" max="3330" width="15.42578125" customWidth="1"/>
    <col min="3331" max="3331" width="6.85546875" customWidth="1"/>
    <col min="3332" max="3332" width="11.85546875" customWidth="1"/>
    <col min="3333" max="3333" width="9" customWidth="1"/>
    <col min="3334" max="3334" width="7.85546875" customWidth="1"/>
    <col min="3335" max="3335" width="13.28515625" customWidth="1"/>
    <col min="3585" max="3585" width="57.42578125" customWidth="1"/>
    <col min="3586" max="3586" width="15.42578125" customWidth="1"/>
    <col min="3587" max="3587" width="6.85546875" customWidth="1"/>
    <col min="3588" max="3588" width="11.85546875" customWidth="1"/>
    <col min="3589" max="3589" width="9" customWidth="1"/>
    <col min="3590" max="3590" width="7.85546875" customWidth="1"/>
    <col min="3591" max="3591" width="13.28515625" customWidth="1"/>
    <col min="3841" max="3841" width="57.42578125" customWidth="1"/>
    <col min="3842" max="3842" width="15.42578125" customWidth="1"/>
    <col min="3843" max="3843" width="6.85546875" customWidth="1"/>
    <col min="3844" max="3844" width="11.85546875" customWidth="1"/>
    <col min="3845" max="3845" width="9" customWidth="1"/>
    <col min="3846" max="3846" width="7.85546875" customWidth="1"/>
    <col min="3847" max="3847" width="13.28515625" customWidth="1"/>
    <col min="4097" max="4097" width="57.42578125" customWidth="1"/>
    <col min="4098" max="4098" width="15.42578125" customWidth="1"/>
    <col min="4099" max="4099" width="6.85546875" customWidth="1"/>
    <col min="4100" max="4100" width="11.85546875" customWidth="1"/>
    <col min="4101" max="4101" width="9" customWidth="1"/>
    <col min="4102" max="4102" width="7.85546875" customWidth="1"/>
    <col min="4103" max="4103" width="13.28515625" customWidth="1"/>
    <col min="4353" max="4353" width="57.42578125" customWidth="1"/>
    <col min="4354" max="4354" width="15.42578125" customWidth="1"/>
    <col min="4355" max="4355" width="6.85546875" customWidth="1"/>
    <col min="4356" max="4356" width="11.85546875" customWidth="1"/>
    <col min="4357" max="4357" width="9" customWidth="1"/>
    <col min="4358" max="4358" width="7.85546875" customWidth="1"/>
    <col min="4359" max="4359" width="13.28515625" customWidth="1"/>
    <col min="4609" max="4609" width="57.42578125" customWidth="1"/>
    <col min="4610" max="4610" width="15.42578125" customWidth="1"/>
    <col min="4611" max="4611" width="6.85546875" customWidth="1"/>
    <col min="4612" max="4612" width="11.85546875" customWidth="1"/>
    <col min="4613" max="4613" width="9" customWidth="1"/>
    <col min="4614" max="4614" width="7.85546875" customWidth="1"/>
    <col min="4615" max="4615" width="13.28515625" customWidth="1"/>
    <col min="4865" max="4865" width="57.42578125" customWidth="1"/>
    <col min="4866" max="4866" width="15.42578125" customWidth="1"/>
    <col min="4867" max="4867" width="6.85546875" customWidth="1"/>
    <col min="4868" max="4868" width="11.85546875" customWidth="1"/>
    <col min="4869" max="4869" width="9" customWidth="1"/>
    <col min="4870" max="4870" width="7.85546875" customWidth="1"/>
    <col min="4871" max="4871" width="13.28515625" customWidth="1"/>
    <col min="5121" max="5121" width="57.42578125" customWidth="1"/>
    <col min="5122" max="5122" width="15.42578125" customWidth="1"/>
    <col min="5123" max="5123" width="6.85546875" customWidth="1"/>
    <col min="5124" max="5124" width="11.85546875" customWidth="1"/>
    <col min="5125" max="5125" width="9" customWidth="1"/>
    <col min="5126" max="5126" width="7.85546875" customWidth="1"/>
    <col min="5127" max="5127" width="13.28515625" customWidth="1"/>
    <col min="5377" max="5377" width="57.42578125" customWidth="1"/>
    <col min="5378" max="5378" width="15.42578125" customWidth="1"/>
    <col min="5379" max="5379" width="6.85546875" customWidth="1"/>
    <col min="5380" max="5380" width="11.85546875" customWidth="1"/>
    <col min="5381" max="5381" width="9" customWidth="1"/>
    <col min="5382" max="5382" width="7.85546875" customWidth="1"/>
    <col min="5383" max="5383" width="13.28515625" customWidth="1"/>
    <col min="5633" max="5633" width="57.42578125" customWidth="1"/>
    <col min="5634" max="5634" width="15.42578125" customWidth="1"/>
    <col min="5635" max="5635" width="6.85546875" customWidth="1"/>
    <col min="5636" max="5636" width="11.85546875" customWidth="1"/>
    <col min="5637" max="5637" width="9" customWidth="1"/>
    <col min="5638" max="5638" width="7.85546875" customWidth="1"/>
    <col min="5639" max="5639" width="13.28515625" customWidth="1"/>
    <col min="5889" max="5889" width="57.42578125" customWidth="1"/>
    <col min="5890" max="5890" width="15.42578125" customWidth="1"/>
    <col min="5891" max="5891" width="6.85546875" customWidth="1"/>
    <col min="5892" max="5892" width="11.85546875" customWidth="1"/>
    <col min="5893" max="5893" width="9" customWidth="1"/>
    <col min="5894" max="5894" width="7.85546875" customWidth="1"/>
    <col min="5895" max="5895" width="13.28515625" customWidth="1"/>
    <col min="6145" max="6145" width="57.42578125" customWidth="1"/>
    <col min="6146" max="6146" width="15.42578125" customWidth="1"/>
    <col min="6147" max="6147" width="6.85546875" customWidth="1"/>
    <col min="6148" max="6148" width="11.85546875" customWidth="1"/>
    <col min="6149" max="6149" width="9" customWidth="1"/>
    <col min="6150" max="6150" width="7.85546875" customWidth="1"/>
    <col min="6151" max="6151" width="13.28515625" customWidth="1"/>
    <col min="6401" max="6401" width="57.42578125" customWidth="1"/>
    <col min="6402" max="6402" width="15.42578125" customWidth="1"/>
    <col min="6403" max="6403" width="6.85546875" customWidth="1"/>
    <col min="6404" max="6404" width="11.85546875" customWidth="1"/>
    <col min="6405" max="6405" width="9" customWidth="1"/>
    <col min="6406" max="6406" width="7.85546875" customWidth="1"/>
    <col min="6407" max="6407" width="13.28515625" customWidth="1"/>
    <col min="6657" max="6657" width="57.42578125" customWidth="1"/>
    <col min="6658" max="6658" width="15.42578125" customWidth="1"/>
    <col min="6659" max="6659" width="6.85546875" customWidth="1"/>
    <col min="6660" max="6660" width="11.85546875" customWidth="1"/>
    <col min="6661" max="6661" width="9" customWidth="1"/>
    <col min="6662" max="6662" width="7.85546875" customWidth="1"/>
    <col min="6663" max="6663" width="13.28515625" customWidth="1"/>
    <col min="6913" max="6913" width="57.42578125" customWidth="1"/>
    <col min="6914" max="6914" width="15.42578125" customWidth="1"/>
    <col min="6915" max="6915" width="6.85546875" customWidth="1"/>
    <col min="6916" max="6916" width="11.85546875" customWidth="1"/>
    <col min="6917" max="6917" width="9" customWidth="1"/>
    <col min="6918" max="6918" width="7.85546875" customWidth="1"/>
    <col min="6919" max="6919" width="13.28515625" customWidth="1"/>
    <col min="7169" max="7169" width="57.42578125" customWidth="1"/>
    <col min="7170" max="7170" width="15.42578125" customWidth="1"/>
    <col min="7171" max="7171" width="6.85546875" customWidth="1"/>
    <col min="7172" max="7172" width="11.85546875" customWidth="1"/>
    <col min="7173" max="7173" width="9" customWidth="1"/>
    <col min="7174" max="7174" width="7.85546875" customWidth="1"/>
    <col min="7175" max="7175" width="13.28515625" customWidth="1"/>
    <col min="7425" max="7425" width="57.42578125" customWidth="1"/>
    <col min="7426" max="7426" width="15.42578125" customWidth="1"/>
    <col min="7427" max="7427" width="6.85546875" customWidth="1"/>
    <col min="7428" max="7428" width="11.85546875" customWidth="1"/>
    <col min="7429" max="7429" width="9" customWidth="1"/>
    <col min="7430" max="7430" width="7.85546875" customWidth="1"/>
    <col min="7431" max="7431" width="13.28515625" customWidth="1"/>
    <col min="7681" max="7681" width="57.42578125" customWidth="1"/>
    <col min="7682" max="7682" width="15.42578125" customWidth="1"/>
    <col min="7683" max="7683" width="6.85546875" customWidth="1"/>
    <col min="7684" max="7684" width="11.85546875" customWidth="1"/>
    <col min="7685" max="7685" width="9" customWidth="1"/>
    <col min="7686" max="7686" width="7.85546875" customWidth="1"/>
    <col min="7687" max="7687" width="13.28515625" customWidth="1"/>
    <col min="7937" max="7937" width="57.42578125" customWidth="1"/>
    <col min="7938" max="7938" width="15.42578125" customWidth="1"/>
    <col min="7939" max="7939" width="6.85546875" customWidth="1"/>
    <col min="7940" max="7940" width="11.85546875" customWidth="1"/>
    <col min="7941" max="7941" width="9" customWidth="1"/>
    <col min="7942" max="7942" width="7.85546875" customWidth="1"/>
    <col min="7943" max="7943" width="13.28515625" customWidth="1"/>
    <col min="8193" max="8193" width="57.42578125" customWidth="1"/>
    <col min="8194" max="8194" width="15.42578125" customWidth="1"/>
    <col min="8195" max="8195" width="6.85546875" customWidth="1"/>
    <col min="8196" max="8196" width="11.85546875" customWidth="1"/>
    <col min="8197" max="8197" width="9" customWidth="1"/>
    <col min="8198" max="8198" width="7.85546875" customWidth="1"/>
    <col min="8199" max="8199" width="13.28515625" customWidth="1"/>
    <col min="8449" max="8449" width="57.42578125" customWidth="1"/>
    <col min="8450" max="8450" width="15.42578125" customWidth="1"/>
    <col min="8451" max="8451" width="6.85546875" customWidth="1"/>
    <col min="8452" max="8452" width="11.85546875" customWidth="1"/>
    <col min="8453" max="8453" width="9" customWidth="1"/>
    <col min="8454" max="8454" width="7.85546875" customWidth="1"/>
    <col min="8455" max="8455" width="13.28515625" customWidth="1"/>
    <col min="8705" max="8705" width="57.42578125" customWidth="1"/>
    <col min="8706" max="8706" width="15.42578125" customWidth="1"/>
    <col min="8707" max="8707" width="6.85546875" customWidth="1"/>
    <col min="8708" max="8708" width="11.85546875" customWidth="1"/>
    <col min="8709" max="8709" width="9" customWidth="1"/>
    <col min="8710" max="8710" width="7.85546875" customWidth="1"/>
    <col min="8711" max="8711" width="13.28515625" customWidth="1"/>
    <col min="8961" max="8961" width="57.42578125" customWidth="1"/>
    <col min="8962" max="8962" width="15.42578125" customWidth="1"/>
    <col min="8963" max="8963" width="6.85546875" customWidth="1"/>
    <col min="8964" max="8964" width="11.85546875" customWidth="1"/>
    <col min="8965" max="8965" width="9" customWidth="1"/>
    <col min="8966" max="8966" width="7.85546875" customWidth="1"/>
    <col min="8967" max="8967" width="13.28515625" customWidth="1"/>
    <col min="9217" max="9217" width="57.42578125" customWidth="1"/>
    <col min="9218" max="9218" width="15.42578125" customWidth="1"/>
    <col min="9219" max="9219" width="6.85546875" customWidth="1"/>
    <col min="9220" max="9220" width="11.85546875" customWidth="1"/>
    <col min="9221" max="9221" width="9" customWidth="1"/>
    <col min="9222" max="9222" width="7.85546875" customWidth="1"/>
    <col min="9223" max="9223" width="13.28515625" customWidth="1"/>
    <col min="9473" max="9473" width="57.42578125" customWidth="1"/>
    <col min="9474" max="9474" width="15.42578125" customWidth="1"/>
    <col min="9475" max="9475" width="6.85546875" customWidth="1"/>
    <col min="9476" max="9476" width="11.85546875" customWidth="1"/>
    <col min="9477" max="9477" width="9" customWidth="1"/>
    <col min="9478" max="9478" width="7.85546875" customWidth="1"/>
    <col min="9479" max="9479" width="13.28515625" customWidth="1"/>
    <col min="9729" max="9729" width="57.42578125" customWidth="1"/>
    <col min="9730" max="9730" width="15.42578125" customWidth="1"/>
    <col min="9731" max="9731" width="6.85546875" customWidth="1"/>
    <col min="9732" max="9732" width="11.85546875" customWidth="1"/>
    <col min="9733" max="9733" width="9" customWidth="1"/>
    <col min="9734" max="9734" width="7.85546875" customWidth="1"/>
    <col min="9735" max="9735" width="13.28515625" customWidth="1"/>
    <col min="9985" max="9985" width="57.42578125" customWidth="1"/>
    <col min="9986" max="9986" width="15.42578125" customWidth="1"/>
    <col min="9987" max="9987" width="6.85546875" customWidth="1"/>
    <col min="9988" max="9988" width="11.85546875" customWidth="1"/>
    <col min="9989" max="9989" width="9" customWidth="1"/>
    <col min="9990" max="9990" width="7.85546875" customWidth="1"/>
    <col min="9991" max="9991" width="13.28515625" customWidth="1"/>
    <col min="10241" max="10241" width="57.42578125" customWidth="1"/>
    <col min="10242" max="10242" width="15.42578125" customWidth="1"/>
    <col min="10243" max="10243" width="6.85546875" customWidth="1"/>
    <col min="10244" max="10244" width="11.85546875" customWidth="1"/>
    <col min="10245" max="10245" width="9" customWidth="1"/>
    <col min="10246" max="10246" width="7.85546875" customWidth="1"/>
    <col min="10247" max="10247" width="13.28515625" customWidth="1"/>
    <col min="10497" max="10497" width="57.42578125" customWidth="1"/>
    <col min="10498" max="10498" width="15.42578125" customWidth="1"/>
    <col min="10499" max="10499" width="6.85546875" customWidth="1"/>
    <col min="10500" max="10500" width="11.85546875" customWidth="1"/>
    <col min="10501" max="10501" width="9" customWidth="1"/>
    <col min="10502" max="10502" width="7.85546875" customWidth="1"/>
    <col min="10503" max="10503" width="13.28515625" customWidth="1"/>
    <col min="10753" max="10753" width="57.42578125" customWidth="1"/>
    <col min="10754" max="10754" width="15.42578125" customWidth="1"/>
    <col min="10755" max="10755" width="6.85546875" customWidth="1"/>
    <col min="10756" max="10756" width="11.85546875" customWidth="1"/>
    <col min="10757" max="10757" width="9" customWidth="1"/>
    <col min="10758" max="10758" width="7.85546875" customWidth="1"/>
    <col min="10759" max="10759" width="13.28515625" customWidth="1"/>
    <col min="11009" max="11009" width="57.42578125" customWidth="1"/>
    <col min="11010" max="11010" width="15.42578125" customWidth="1"/>
    <col min="11011" max="11011" width="6.85546875" customWidth="1"/>
    <col min="11012" max="11012" width="11.85546875" customWidth="1"/>
    <col min="11013" max="11013" width="9" customWidth="1"/>
    <col min="11014" max="11014" width="7.85546875" customWidth="1"/>
    <col min="11015" max="11015" width="13.28515625" customWidth="1"/>
    <col min="11265" max="11265" width="57.42578125" customWidth="1"/>
    <col min="11266" max="11266" width="15.42578125" customWidth="1"/>
    <col min="11267" max="11267" width="6.85546875" customWidth="1"/>
    <col min="11268" max="11268" width="11.85546875" customWidth="1"/>
    <col min="11269" max="11269" width="9" customWidth="1"/>
    <col min="11270" max="11270" width="7.85546875" customWidth="1"/>
    <col min="11271" max="11271" width="13.28515625" customWidth="1"/>
    <col min="11521" max="11521" width="57.42578125" customWidth="1"/>
    <col min="11522" max="11522" width="15.42578125" customWidth="1"/>
    <col min="11523" max="11523" width="6.85546875" customWidth="1"/>
    <col min="11524" max="11524" width="11.85546875" customWidth="1"/>
    <col min="11525" max="11525" width="9" customWidth="1"/>
    <col min="11526" max="11526" width="7.85546875" customWidth="1"/>
    <col min="11527" max="11527" width="13.28515625" customWidth="1"/>
    <col min="11777" max="11777" width="57.42578125" customWidth="1"/>
    <col min="11778" max="11778" width="15.42578125" customWidth="1"/>
    <col min="11779" max="11779" width="6.85546875" customWidth="1"/>
    <col min="11780" max="11780" width="11.85546875" customWidth="1"/>
    <col min="11781" max="11781" width="9" customWidth="1"/>
    <col min="11782" max="11782" width="7.85546875" customWidth="1"/>
    <col min="11783" max="11783" width="13.28515625" customWidth="1"/>
    <col min="12033" max="12033" width="57.42578125" customWidth="1"/>
    <col min="12034" max="12034" width="15.42578125" customWidth="1"/>
    <col min="12035" max="12035" width="6.85546875" customWidth="1"/>
    <col min="12036" max="12036" width="11.85546875" customWidth="1"/>
    <col min="12037" max="12037" width="9" customWidth="1"/>
    <col min="12038" max="12038" width="7.85546875" customWidth="1"/>
    <col min="12039" max="12039" width="13.28515625" customWidth="1"/>
    <col min="12289" max="12289" width="57.42578125" customWidth="1"/>
    <col min="12290" max="12290" width="15.42578125" customWidth="1"/>
    <col min="12291" max="12291" width="6.85546875" customWidth="1"/>
    <col min="12292" max="12292" width="11.85546875" customWidth="1"/>
    <col min="12293" max="12293" width="9" customWidth="1"/>
    <col min="12294" max="12294" width="7.85546875" customWidth="1"/>
    <col min="12295" max="12295" width="13.28515625" customWidth="1"/>
    <col min="12545" max="12545" width="57.42578125" customWidth="1"/>
    <col min="12546" max="12546" width="15.42578125" customWidth="1"/>
    <col min="12547" max="12547" width="6.85546875" customWidth="1"/>
    <col min="12548" max="12548" width="11.85546875" customWidth="1"/>
    <col min="12549" max="12549" width="9" customWidth="1"/>
    <col min="12550" max="12550" width="7.85546875" customWidth="1"/>
    <col min="12551" max="12551" width="13.28515625" customWidth="1"/>
    <col min="12801" max="12801" width="57.42578125" customWidth="1"/>
    <col min="12802" max="12802" width="15.42578125" customWidth="1"/>
    <col min="12803" max="12803" width="6.85546875" customWidth="1"/>
    <col min="12804" max="12804" width="11.85546875" customWidth="1"/>
    <col min="12805" max="12805" width="9" customWidth="1"/>
    <col min="12806" max="12806" width="7.85546875" customWidth="1"/>
    <col min="12807" max="12807" width="13.28515625" customWidth="1"/>
    <col min="13057" max="13057" width="57.42578125" customWidth="1"/>
    <col min="13058" max="13058" width="15.42578125" customWidth="1"/>
    <col min="13059" max="13059" width="6.85546875" customWidth="1"/>
    <col min="13060" max="13060" width="11.85546875" customWidth="1"/>
    <col min="13061" max="13061" width="9" customWidth="1"/>
    <col min="13062" max="13062" width="7.85546875" customWidth="1"/>
    <col min="13063" max="13063" width="13.28515625" customWidth="1"/>
    <col min="13313" max="13313" width="57.42578125" customWidth="1"/>
    <col min="13314" max="13314" width="15.42578125" customWidth="1"/>
    <col min="13315" max="13315" width="6.85546875" customWidth="1"/>
    <col min="13316" max="13316" width="11.85546875" customWidth="1"/>
    <col min="13317" max="13317" width="9" customWidth="1"/>
    <col min="13318" max="13318" width="7.85546875" customWidth="1"/>
    <col min="13319" max="13319" width="13.28515625" customWidth="1"/>
    <col min="13569" max="13569" width="57.42578125" customWidth="1"/>
    <col min="13570" max="13570" width="15.42578125" customWidth="1"/>
    <col min="13571" max="13571" width="6.85546875" customWidth="1"/>
    <col min="13572" max="13572" width="11.85546875" customWidth="1"/>
    <col min="13573" max="13573" width="9" customWidth="1"/>
    <col min="13574" max="13574" width="7.85546875" customWidth="1"/>
    <col min="13575" max="13575" width="13.28515625" customWidth="1"/>
    <col min="13825" max="13825" width="57.42578125" customWidth="1"/>
    <col min="13826" max="13826" width="15.42578125" customWidth="1"/>
    <col min="13827" max="13827" width="6.85546875" customWidth="1"/>
    <col min="13828" max="13828" width="11.85546875" customWidth="1"/>
    <col min="13829" max="13829" width="9" customWidth="1"/>
    <col min="13830" max="13830" width="7.85546875" customWidth="1"/>
    <col min="13831" max="13831" width="13.28515625" customWidth="1"/>
    <col min="14081" max="14081" width="57.42578125" customWidth="1"/>
    <col min="14082" max="14082" width="15.42578125" customWidth="1"/>
    <col min="14083" max="14083" width="6.85546875" customWidth="1"/>
    <col min="14084" max="14084" width="11.85546875" customWidth="1"/>
    <col min="14085" max="14085" width="9" customWidth="1"/>
    <col min="14086" max="14086" width="7.85546875" customWidth="1"/>
    <col min="14087" max="14087" width="13.28515625" customWidth="1"/>
    <col min="14337" max="14337" width="57.42578125" customWidth="1"/>
    <col min="14338" max="14338" width="15.42578125" customWidth="1"/>
    <col min="14339" max="14339" width="6.85546875" customWidth="1"/>
    <col min="14340" max="14340" width="11.85546875" customWidth="1"/>
    <col min="14341" max="14341" width="9" customWidth="1"/>
    <col min="14342" max="14342" width="7.85546875" customWidth="1"/>
    <col min="14343" max="14343" width="13.28515625" customWidth="1"/>
    <col min="14593" max="14593" width="57.42578125" customWidth="1"/>
    <col min="14594" max="14594" width="15.42578125" customWidth="1"/>
    <col min="14595" max="14595" width="6.85546875" customWidth="1"/>
    <col min="14596" max="14596" width="11.85546875" customWidth="1"/>
    <col min="14597" max="14597" width="9" customWidth="1"/>
    <col min="14598" max="14598" width="7.85546875" customWidth="1"/>
    <col min="14599" max="14599" width="13.28515625" customWidth="1"/>
    <col min="14849" max="14849" width="57.42578125" customWidth="1"/>
    <col min="14850" max="14850" width="15.42578125" customWidth="1"/>
    <col min="14851" max="14851" width="6.85546875" customWidth="1"/>
    <col min="14852" max="14852" width="11.85546875" customWidth="1"/>
    <col min="14853" max="14853" width="9" customWidth="1"/>
    <col min="14854" max="14854" width="7.85546875" customWidth="1"/>
    <col min="14855" max="14855" width="13.28515625" customWidth="1"/>
    <col min="15105" max="15105" width="57.42578125" customWidth="1"/>
    <col min="15106" max="15106" width="15.42578125" customWidth="1"/>
    <col min="15107" max="15107" width="6.85546875" customWidth="1"/>
    <col min="15108" max="15108" width="11.85546875" customWidth="1"/>
    <col min="15109" max="15109" width="9" customWidth="1"/>
    <col min="15110" max="15110" width="7.85546875" customWidth="1"/>
    <col min="15111" max="15111" width="13.28515625" customWidth="1"/>
    <col min="15361" max="15361" width="57.42578125" customWidth="1"/>
    <col min="15362" max="15362" width="15.42578125" customWidth="1"/>
    <col min="15363" max="15363" width="6.85546875" customWidth="1"/>
    <col min="15364" max="15364" width="11.85546875" customWidth="1"/>
    <col min="15365" max="15365" width="9" customWidth="1"/>
    <col min="15366" max="15366" width="7.85546875" customWidth="1"/>
    <col min="15367" max="15367" width="13.28515625" customWidth="1"/>
    <col min="15617" max="15617" width="57.42578125" customWidth="1"/>
    <col min="15618" max="15618" width="15.42578125" customWidth="1"/>
    <col min="15619" max="15619" width="6.85546875" customWidth="1"/>
    <col min="15620" max="15620" width="11.85546875" customWidth="1"/>
    <col min="15621" max="15621" width="9" customWidth="1"/>
    <col min="15622" max="15622" width="7.85546875" customWidth="1"/>
    <col min="15623" max="15623" width="13.28515625" customWidth="1"/>
    <col min="15873" max="15873" width="57.42578125" customWidth="1"/>
    <col min="15874" max="15874" width="15.42578125" customWidth="1"/>
    <col min="15875" max="15875" width="6.85546875" customWidth="1"/>
    <col min="15876" max="15876" width="11.85546875" customWidth="1"/>
    <col min="15877" max="15877" width="9" customWidth="1"/>
    <col min="15878" max="15878" width="7.85546875" customWidth="1"/>
    <col min="15879" max="15879" width="13.28515625" customWidth="1"/>
    <col min="16129" max="16129" width="57.42578125" customWidth="1"/>
    <col min="16130" max="16130" width="15.42578125" customWidth="1"/>
    <col min="16131" max="16131" width="6.85546875" customWidth="1"/>
    <col min="16132" max="16132" width="11.85546875" customWidth="1"/>
    <col min="16133" max="16133" width="9" customWidth="1"/>
    <col min="16134" max="16134" width="7.85546875" customWidth="1"/>
    <col min="16135" max="16135" width="13.28515625" customWidth="1"/>
  </cols>
  <sheetData>
    <row r="1" spans="1:10" ht="18.75">
      <c r="A1" s="49"/>
      <c r="B1" s="50"/>
      <c r="C1" s="50"/>
      <c r="D1" s="50"/>
      <c r="E1" s="32" t="s">
        <v>96</v>
      </c>
      <c r="F1" s="50"/>
    </row>
    <row r="2" spans="1:10" s="1" customFormat="1" ht="12" customHeight="1">
      <c r="C2" s="3"/>
      <c r="D2" s="3"/>
      <c r="E2" s="2" t="s">
        <v>362</v>
      </c>
      <c r="F2" s="2"/>
    </row>
    <row r="3" spans="1:10" s="1" customFormat="1" ht="12" customHeight="1">
      <c r="B3" s="4"/>
      <c r="C3" s="5"/>
      <c r="D3" s="5"/>
      <c r="E3" s="2" t="s">
        <v>1</v>
      </c>
      <c r="F3" s="2"/>
    </row>
    <row r="4" spans="1:10" s="1" customFormat="1" ht="12" customHeight="1">
      <c r="B4" s="6"/>
      <c r="C4" s="5"/>
      <c r="D4" s="5"/>
      <c r="E4" s="2" t="s">
        <v>336</v>
      </c>
      <c r="F4" s="2"/>
    </row>
    <row r="5" spans="1:10" s="1" customFormat="1" ht="12" customHeight="1">
      <c r="B5" s="7"/>
      <c r="C5" s="8"/>
      <c r="D5" s="8"/>
      <c r="E5" s="2" t="s">
        <v>374</v>
      </c>
      <c r="F5" s="2"/>
      <c r="J5" s="4"/>
    </row>
    <row r="6" spans="1:10" ht="15" customHeight="1">
      <c r="A6" s="49"/>
      <c r="B6" s="50"/>
      <c r="C6" s="50"/>
      <c r="D6" s="50"/>
      <c r="E6" s="50"/>
      <c r="F6" s="50"/>
      <c r="G6" s="2"/>
    </row>
    <row r="7" spans="1:10" s="52" customFormat="1" ht="42.95" customHeight="1">
      <c r="A7" s="302" t="s">
        <v>356</v>
      </c>
      <c r="B7" s="302"/>
      <c r="C7" s="302"/>
      <c r="D7" s="302"/>
      <c r="E7" s="302"/>
    </row>
    <row r="8" spans="1:10" s="52" customFormat="1" ht="61.5" customHeight="1">
      <c r="A8" s="53" t="s">
        <v>5</v>
      </c>
      <c r="B8" s="53" t="s">
        <v>97</v>
      </c>
      <c r="C8" s="53" t="s">
        <v>98</v>
      </c>
      <c r="D8" s="53" t="s">
        <v>63</v>
      </c>
      <c r="E8" s="53" t="s">
        <v>99</v>
      </c>
    </row>
    <row r="9" spans="1:10" s="57" customFormat="1" ht="15" customHeight="1">
      <c r="A9" s="54" t="s">
        <v>100</v>
      </c>
      <c r="B9" s="55" t="s">
        <v>101</v>
      </c>
      <c r="C9" s="55" t="s">
        <v>102</v>
      </c>
      <c r="D9" s="56">
        <f>D14+D13+D12+D11+D10</f>
        <v>4692.5</v>
      </c>
      <c r="E9" s="56">
        <f>E14+E13+E12+E11+E10</f>
        <v>0</v>
      </c>
    </row>
    <row r="10" spans="1:10" s="52" customFormat="1" ht="47.25">
      <c r="A10" s="58" t="s">
        <v>103</v>
      </c>
      <c r="B10" s="53" t="s">
        <v>101</v>
      </c>
      <c r="C10" s="53" t="s">
        <v>104</v>
      </c>
      <c r="D10" s="59">
        <v>779.2</v>
      </c>
      <c r="E10" s="59"/>
    </row>
    <row r="11" spans="1:10" s="52" customFormat="1" ht="63">
      <c r="A11" s="58" t="s">
        <v>105</v>
      </c>
      <c r="B11" s="53" t="s">
        <v>101</v>
      </c>
      <c r="C11" s="53" t="s">
        <v>106</v>
      </c>
      <c r="D11" s="59">
        <v>1767</v>
      </c>
      <c r="E11" s="59"/>
    </row>
    <row r="12" spans="1:10" s="52" customFormat="1" ht="47.25">
      <c r="A12" s="58" t="s">
        <v>107</v>
      </c>
      <c r="B12" s="53" t="s">
        <v>101</v>
      </c>
      <c r="C12" s="53" t="s">
        <v>108</v>
      </c>
      <c r="D12" s="59">
        <v>96</v>
      </c>
      <c r="E12" s="59"/>
    </row>
    <row r="13" spans="1:10" s="52" customFormat="1">
      <c r="A13" s="58" t="s">
        <v>109</v>
      </c>
      <c r="B13" s="53" t="s">
        <v>101</v>
      </c>
      <c r="C13" s="53" t="s">
        <v>110</v>
      </c>
      <c r="D13" s="59">
        <v>1</v>
      </c>
      <c r="E13" s="59"/>
    </row>
    <row r="14" spans="1:10" s="52" customFormat="1">
      <c r="A14" s="58" t="s">
        <v>111</v>
      </c>
      <c r="B14" s="53" t="s">
        <v>101</v>
      </c>
      <c r="C14" s="53" t="s">
        <v>112</v>
      </c>
      <c r="D14" s="59">
        <v>2049.3000000000002</v>
      </c>
      <c r="E14" s="59"/>
    </row>
    <row r="15" spans="1:10" s="57" customFormat="1" ht="17.25" customHeight="1">
      <c r="A15" s="54" t="s">
        <v>113</v>
      </c>
      <c r="B15" s="55" t="s">
        <v>114</v>
      </c>
      <c r="C15" s="55" t="s">
        <v>102</v>
      </c>
      <c r="D15" s="56">
        <f>D16</f>
        <v>177.1</v>
      </c>
      <c r="E15" s="56">
        <f>E16</f>
        <v>177.1</v>
      </c>
    </row>
    <row r="16" spans="1:10" s="52" customFormat="1" ht="18.75" customHeight="1">
      <c r="A16" s="58" t="s">
        <v>115</v>
      </c>
      <c r="B16" s="53" t="s">
        <v>114</v>
      </c>
      <c r="C16" s="53" t="s">
        <v>116</v>
      </c>
      <c r="D16" s="59">
        <v>177.1</v>
      </c>
      <c r="E16" s="59">
        <v>177.1</v>
      </c>
    </row>
    <row r="17" spans="1:5" s="57" customFormat="1" ht="31.5">
      <c r="A17" s="54" t="s">
        <v>117</v>
      </c>
      <c r="B17" s="55" t="s">
        <v>118</v>
      </c>
      <c r="C17" s="55" t="s">
        <v>102</v>
      </c>
      <c r="D17" s="56">
        <f>D18</f>
        <v>60</v>
      </c>
      <c r="E17" s="56">
        <f>E18</f>
        <v>0</v>
      </c>
    </row>
    <row r="18" spans="1:5" s="52" customFormat="1" ht="47.25">
      <c r="A18" s="58" t="s">
        <v>119</v>
      </c>
      <c r="B18" s="53" t="s">
        <v>118</v>
      </c>
      <c r="C18" s="53">
        <v>10</v>
      </c>
      <c r="D18" s="59">
        <v>60</v>
      </c>
      <c r="E18" s="59"/>
    </row>
    <row r="19" spans="1:5" s="57" customFormat="1">
      <c r="A19" s="54" t="s">
        <v>363</v>
      </c>
      <c r="B19" s="55" t="s">
        <v>365</v>
      </c>
      <c r="C19" s="55" t="s">
        <v>102</v>
      </c>
      <c r="D19" s="56">
        <f>D20</f>
        <v>123.8</v>
      </c>
      <c r="E19" s="56">
        <f>E20</f>
        <v>0</v>
      </c>
    </row>
    <row r="20" spans="1:5" s="52" customFormat="1">
      <c r="A20" s="58" t="s">
        <v>364</v>
      </c>
      <c r="B20" s="53" t="s">
        <v>365</v>
      </c>
      <c r="C20" s="53" t="s">
        <v>366</v>
      </c>
      <c r="D20" s="59">
        <v>123.8</v>
      </c>
      <c r="E20" s="59"/>
    </row>
    <row r="21" spans="1:5" s="57" customFormat="1" ht="14.25" customHeight="1">
      <c r="A21" s="54" t="s">
        <v>121</v>
      </c>
      <c r="B21" s="55" t="s">
        <v>122</v>
      </c>
      <c r="C21" s="55" t="s">
        <v>102</v>
      </c>
      <c r="D21" s="56">
        <f>D23+D22</f>
        <v>119.4</v>
      </c>
      <c r="E21" s="56">
        <f>E23+E22</f>
        <v>0</v>
      </c>
    </row>
    <row r="22" spans="1:5" s="52" customFormat="1" ht="21" customHeight="1">
      <c r="A22" s="58" t="s">
        <v>123</v>
      </c>
      <c r="B22" s="53" t="s">
        <v>122</v>
      </c>
      <c r="C22" s="53" t="s">
        <v>104</v>
      </c>
      <c r="D22" s="59">
        <v>0</v>
      </c>
      <c r="E22" s="59"/>
    </row>
    <row r="23" spans="1:5" s="52" customFormat="1" ht="31.5" customHeight="1">
      <c r="A23" s="58" t="s">
        <v>124</v>
      </c>
      <c r="B23" s="53" t="s">
        <v>122</v>
      </c>
      <c r="C23" s="53" t="s">
        <v>116</v>
      </c>
      <c r="D23" s="59">
        <v>119.4</v>
      </c>
      <c r="E23" s="59"/>
    </row>
    <row r="24" spans="1:5" s="57" customFormat="1" ht="15" customHeight="1">
      <c r="A24" s="54" t="s">
        <v>125</v>
      </c>
      <c r="B24" s="55" t="s">
        <v>126</v>
      </c>
      <c r="C24" s="55" t="s">
        <v>102</v>
      </c>
      <c r="D24" s="56">
        <f>D26+D25</f>
        <v>3735.5</v>
      </c>
      <c r="E24" s="56">
        <f>E26+E25</f>
        <v>0</v>
      </c>
    </row>
    <row r="25" spans="1:5" s="52" customFormat="1" ht="15" customHeight="1">
      <c r="A25" s="58" t="s">
        <v>127</v>
      </c>
      <c r="B25" s="53" t="s">
        <v>126</v>
      </c>
      <c r="C25" s="53" t="s">
        <v>101</v>
      </c>
      <c r="D25" s="222">
        <v>733</v>
      </c>
      <c r="E25" s="59"/>
    </row>
    <row r="26" spans="1:5" s="52" customFormat="1" ht="19.5" customHeight="1">
      <c r="A26" s="58" t="s">
        <v>128</v>
      </c>
      <c r="B26" s="53" t="s">
        <v>126</v>
      </c>
      <c r="C26" s="53" t="s">
        <v>106</v>
      </c>
      <c r="D26" s="222">
        <v>3002.5</v>
      </c>
      <c r="E26" s="59"/>
    </row>
    <row r="27" spans="1:5" s="57" customFormat="1" ht="15" customHeight="1">
      <c r="A27" s="54" t="s">
        <v>129</v>
      </c>
      <c r="B27" s="55" t="s">
        <v>130</v>
      </c>
      <c r="C27" s="55" t="s">
        <v>102</v>
      </c>
      <c r="D27" s="56">
        <f>D28</f>
        <v>341.9</v>
      </c>
      <c r="E27" s="56">
        <f>E28</f>
        <v>0</v>
      </c>
    </row>
    <row r="28" spans="1:5" s="52" customFormat="1" ht="15" customHeight="1">
      <c r="A28" s="58" t="s">
        <v>131</v>
      </c>
      <c r="B28" s="53" t="s">
        <v>130</v>
      </c>
      <c r="C28" s="53" t="s">
        <v>101</v>
      </c>
      <c r="D28" s="59">
        <v>341.9</v>
      </c>
      <c r="E28" s="59"/>
    </row>
    <row r="29" spans="1:5" s="57" customFormat="1" ht="15" customHeight="1">
      <c r="A29" s="54" t="s">
        <v>132</v>
      </c>
      <c r="B29" s="55" t="s">
        <v>110</v>
      </c>
      <c r="C29" s="55" t="s">
        <v>102</v>
      </c>
      <c r="D29" s="56">
        <f>D30</f>
        <v>35.1</v>
      </c>
      <c r="E29" s="56">
        <f>E30</f>
        <v>0</v>
      </c>
    </row>
    <row r="30" spans="1:5" s="52" customFormat="1" ht="15" customHeight="1">
      <c r="A30" s="58" t="s">
        <v>133</v>
      </c>
      <c r="B30" s="53" t="s">
        <v>110</v>
      </c>
      <c r="C30" s="53" t="s">
        <v>101</v>
      </c>
      <c r="D30" s="59">
        <v>35.1</v>
      </c>
      <c r="E30" s="59"/>
    </row>
    <row r="31" spans="1:5" s="57" customFormat="1" ht="17.25" customHeight="1">
      <c r="A31" s="54" t="s">
        <v>134</v>
      </c>
      <c r="B31" s="55" t="s">
        <v>102</v>
      </c>
      <c r="C31" s="55" t="s">
        <v>102</v>
      </c>
      <c r="D31" s="56">
        <f>D9+D15+D17+D21+D24+D27+D29+D19</f>
        <v>9285.2999999999993</v>
      </c>
      <c r="E31" s="56">
        <f>E9+E15+E17+E21+E24+E27+E29</f>
        <v>177.1</v>
      </c>
    </row>
    <row r="32" spans="1:5" s="52" customFormat="1" ht="15">
      <c r="D32" s="60"/>
      <c r="E32" s="60"/>
    </row>
    <row r="33" spans="4:5" s="52" customFormat="1" ht="15">
      <c r="D33" s="60"/>
      <c r="E33" s="60"/>
    </row>
    <row r="34" spans="4:5" s="52" customFormat="1" ht="15">
      <c r="D34" s="60"/>
      <c r="E34" s="60"/>
    </row>
    <row r="35" spans="4:5" s="52" customFormat="1" ht="15">
      <c r="D35" s="60"/>
      <c r="E35" s="60"/>
    </row>
    <row r="36" spans="4:5" s="52" customFormat="1" ht="15">
      <c r="D36" s="60"/>
      <c r="E36" s="60"/>
    </row>
    <row r="37" spans="4:5" s="52" customFormat="1" ht="15">
      <c r="D37" s="60"/>
      <c r="E37" s="60"/>
    </row>
    <row r="38" spans="4:5" s="52" customFormat="1" ht="15">
      <c r="D38" s="60"/>
      <c r="E38" s="60"/>
    </row>
    <row r="39" spans="4:5" s="52" customFormat="1" ht="15">
      <c r="D39" s="60"/>
      <c r="E39" s="60"/>
    </row>
    <row r="40" spans="4:5" s="52" customFormat="1" ht="15">
      <c r="D40" s="60"/>
      <c r="E40" s="60"/>
    </row>
    <row r="41" spans="4:5" s="52" customFormat="1" ht="15">
      <c r="D41" s="60"/>
      <c r="E41" s="60"/>
    </row>
    <row r="42" spans="4:5" s="52" customFormat="1" ht="15"/>
    <row r="43" spans="4:5" s="52" customFormat="1" ht="15"/>
    <row r="44" spans="4:5" s="52" customFormat="1" ht="15"/>
    <row r="45" spans="4:5" s="52" customFormat="1" ht="15"/>
    <row r="46" spans="4:5" s="52" customFormat="1" ht="15"/>
    <row r="47" spans="4:5" s="52" customFormat="1" ht="15"/>
    <row r="48" spans="4:5" s="52" customFormat="1" ht="15"/>
    <row r="49" s="52" customFormat="1" ht="15"/>
    <row r="50" s="52" customFormat="1" ht="15"/>
    <row r="51" s="52" customFormat="1" ht="15"/>
    <row r="52" s="52" customFormat="1" ht="15"/>
    <row r="53" s="52" customFormat="1" ht="15"/>
    <row r="54" s="52" customFormat="1" ht="15"/>
    <row r="55" s="52" customFormat="1" ht="15"/>
    <row r="56" s="52" customFormat="1" ht="15"/>
    <row r="57" s="52" customFormat="1" ht="15"/>
    <row r="58" s="52" customFormat="1" ht="15"/>
    <row r="59" s="52" customFormat="1" ht="15"/>
    <row r="60" s="52" customFormat="1" ht="15"/>
    <row r="61" s="52" customFormat="1" ht="15"/>
    <row r="62" s="52" customFormat="1" ht="15"/>
    <row r="63" s="52" customFormat="1" ht="15"/>
    <row r="64" s="52" customFormat="1" ht="15"/>
    <row r="65" spans="1:7" ht="15">
      <c r="A65"/>
      <c r="B65"/>
      <c r="C65"/>
      <c r="D65"/>
      <c r="E65"/>
      <c r="F65"/>
      <c r="G65"/>
    </row>
    <row r="66" spans="1:7" ht="15">
      <c r="A66"/>
      <c r="B66"/>
      <c r="C66"/>
      <c r="D66"/>
      <c r="E66"/>
      <c r="F66"/>
      <c r="G66"/>
    </row>
    <row r="67" spans="1:7" ht="15">
      <c r="A67"/>
      <c r="B67"/>
      <c r="C67"/>
      <c r="D67"/>
      <c r="E67"/>
      <c r="F67"/>
      <c r="G67"/>
    </row>
    <row r="68" spans="1:7" ht="15">
      <c r="A68"/>
      <c r="B68"/>
      <c r="C68"/>
      <c r="D68"/>
      <c r="E68"/>
      <c r="F68"/>
      <c r="G68"/>
    </row>
    <row r="69" spans="1:7" ht="15">
      <c r="A69"/>
      <c r="B69"/>
      <c r="C69"/>
      <c r="D69"/>
      <c r="E69"/>
      <c r="F69"/>
      <c r="G69"/>
    </row>
    <row r="70" spans="1:7" ht="15">
      <c r="A70"/>
      <c r="B70"/>
      <c r="C70"/>
      <c r="D70"/>
      <c r="E70"/>
      <c r="F70"/>
      <c r="G70"/>
    </row>
    <row r="71" spans="1:7" ht="15">
      <c r="A71"/>
      <c r="B71"/>
      <c r="C71"/>
      <c r="D71"/>
      <c r="E71"/>
      <c r="F71"/>
      <c r="G71"/>
    </row>
    <row r="72" spans="1:7" ht="15">
      <c r="A72"/>
      <c r="B72"/>
      <c r="C72"/>
      <c r="D72"/>
      <c r="E72"/>
      <c r="F72"/>
      <c r="G72"/>
    </row>
    <row r="73" spans="1:7" ht="15">
      <c r="A73"/>
      <c r="B73"/>
      <c r="C73"/>
      <c r="D73"/>
      <c r="E73"/>
      <c r="F73"/>
      <c r="G73"/>
    </row>
  </sheetData>
  <mergeCells count="1">
    <mergeCell ref="A7:E7"/>
  </mergeCells>
  <pageMargins left="0.71" right="0.13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73"/>
  <sheetViews>
    <sheetView tabSelected="1" topLeftCell="A19" workbookViewId="0">
      <selection activeCell="G5" sqref="G5"/>
    </sheetView>
  </sheetViews>
  <sheetFormatPr defaultRowHeight="15.75"/>
  <cols>
    <col min="1" max="1" width="52.85546875" style="61" customWidth="1"/>
    <col min="2" max="2" width="4.85546875" style="51" customWidth="1"/>
    <col min="3" max="3" width="5.85546875" style="51" customWidth="1"/>
    <col min="4" max="4" width="8.5703125" style="51" customWidth="1"/>
    <col min="5" max="5" width="8.28515625" style="51" customWidth="1"/>
    <col min="6" max="6" width="8.7109375" style="51" customWidth="1"/>
    <col min="7" max="7" width="8.140625" style="51" customWidth="1"/>
    <col min="8" max="8" width="7.85546875" style="51" customWidth="1"/>
    <col min="9" max="9" width="13.28515625" style="51" customWidth="1"/>
    <col min="257" max="257" width="57.42578125" customWidth="1"/>
    <col min="258" max="258" width="7.85546875" customWidth="1"/>
    <col min="259" max="259" width="6.85546875" customWidth="1"/>
    <col min="260" max="260" width="11.42578125" customWidth="1"/>
    <col min="261" max="261" width="8.7109375" customWidth="1"/>
    <col min="262" max="262" width="11.85546875" customWidth="1"/>
    <col min="263" max="263" width="9" customWidth="1"/>
    <col min="264" max="264" width="7.85546875" customWidth="1"/>
    <col min="265" max="265" width="13.28515625" customWidth="1"/>
    <col min="513" max="513" width="57.42578125" customWidth="1"/>
    <col min="514" max="514" width="7.85546875" customWidth="1"/>
    <col min="515" max="515" width="6.85546875" customWidth="1"/>
    <col min="516" max="516" width="11.42578125" customWidth="1"/>
    <col min="517" max="517" width="8.7109375" customWidth="1"/>
    <col min="518" max="518" width="11.85546875" customWidth="1"/>
    <col min="519" max="519" width="9" customWidth="1"/>
    <col min="520" max="520" width="7.85546875" customWidth="1"/>
    <col min="521" max="521" width="13.28515625" customWidth="1"/>
    <col min="769" max="769" width="57.42578125" customWidth="1"/>
    <col min="770" max="770" width="7.85546875" customWidth="1"/>
    <col min="771" max="771" width="6.85546875" customWidth="1"/>
    <col min="772" max="772" width="11.42578125" customWidth="1"/>
    <col min="773" max="773" width="8.7109375" customWidth="1"/>
    <col min="774" max="774" width="11.85546875" customWidth="1"/>
    <col min="775" max="775" width="9" customWidth="1"/>
    <col min="776" max="776" width="7.85546875" customWidth="1"/>
    <col min="777" max="777" width="13.28515625" customWidth="1"/>
    <col min="1025" max="1025" width="57.42578125" customWidth="1"/>
    <col min="1026" max="1026" width="7.85546875" customWidth="1"/>
    <col min="1027" max="1027" width="6.85546875" customWidth="1"/>
    <col min="1028" max="1028" width="11.42578125" customWidth="1"/>
    <col min="1029" max="1029" width="8.7109375" customWidth="1"/>
    <col min="1030" max="1030" width="11.85546875" customWidth="1"/>
    <col min="1031" max="1031" width="9" customWidth="1"/>
    <col min="1032" max="1032" width="7.85546875" customWidth="1"/>
    <col min="1033" max="1033" width="13.28515625" customWidth="1"/>
    <col min="1281" max="1281" width="57.42578125" customWidth="1"/>
    <col min="1282" max="1282" width="7.85546875" customWidth="1"/>
    <col min="1283" max="1283" width="6.85546875" customWidth="1"/>
    <col min="1284" max="1284" width="11.42578125" customWidth="1"/>
    <col min="1285" max="1285" width="8.7109375" customWidth="1"/>
    <col min="1286" max="1286" width="11.85546875" customWidth="1"/>
    <col min="1287" max="1287" width="9" customWidth="1"/>
    <col min="1288" max="1288" width="7.85546875" customWidth="1"/>
    <col min="1289" max="1289" width="13.28515625" customWidth="1"/>
    <col min="1537" max="1537" width="57.42578125" customWidth="1"/>
    <col min="1538" max="1538" width="7.85546875" customWidth="1"/>
    <col min="1539" max="1539" width="6.85546875" customWidth="1"/>
    <col min="1540" max="1540" width="11.42578125" customWidth="1"/>
    <col min="1541" max="1541" width="8.7109375" customWidth="1"/>
    <col min="1542" max="1542" width="11.85546875" customWidth="1"/>
    <col min="1543" max="1543" width="9" customWidth="1"/>
    <col min="1544" max="1544" width="7.85546875" customWidth="1"/>
    <col min="1545" max="1545" width="13.28515625" customWidth="1"/>
    <col min="1793" max="1793" width="57.42578125" customWidth="1"/>
    <col min="1794" max="1794" width="7.85546875" customWidth="1"/>
    <col min="1795" max="1795" width="6.85546875" customWidth="1"/>
    <col min="1796" max="1796" width="11.42578125" customWidth="1"/>
    <col min="1797" max="1797" width="8.7109375" customWidth="1"/>
    <col min="1798" max="1798" width="11.85546875" customWidth="1"/>
    <col min="1799" max="1799" width="9" customWidth="1"/>
    <col min="1800" max="1800" width="7.85546875" customWidth="1"/>
    <col min="1801" max="1801" width="13.28515625" customWidth="1"/>
    <col min="2049" max="2049" width="57.42578125" customWidth="1"/>
    <col min="2050" max="2050" width="7.85546875" customWidth="1"/>
    <col min="2051" max="2051" width="6.85546875" customWidth="1"/>
    <col min="2052" max="2052" width="11.42578125" customWidth="1"/>
    <col min="2053" max="2053" width="8.7109375" customWidth="1"/>
    <col min="2054" max="2054" width="11.85546875" customWidth="1"/>
    <col min="2055" max="2055" width="9" customWidth="1"/>
    <col min="2056" max="2056" width="7.85546875" customWidth="1"/>
    <col min="2057" max="2057" width="13.28515625" customWidth="1"/>
    <col min="2305" max="2305" width="57.42578125" customWidth="1"/>
    <col min="2306" max="2306" width="7.85546875" customWidth="1"/>
    <col min="2307" max="2307" width="6.85546875" customWidth="1"/>
    <col min="2308" max="2308" width="11.42578125" customWidth="1"/>
    <col min="2309" max="2309" width="8.7109375" customWidth="1"/>
    <col min="2310" max="2310" width="11.85546875" customWidth="1"/>
    <col min="2311" max="2311" width="9" customWidth="1"/>
    <col min="2312" max="2312" width="7.85546875" customWidth="1"/>
    <col min="2313" max="2313" width="13.28515625" customWidth="1"/>
    <col min="2561" max="2561" width="57.42578125" customWidth="1"/>
    <col min="2562" max="2562" width="7.85546875" customWidth="1"/>
    <col min="2563" max="2563" width="6.85546875" customWidth="1"/>
    <col min="2564" max="2564" width="11.42578125" customWidth="1"/>
    <col min="2565" max="2565" width="8.7109375" customWidth="1"/>
    <col min="2566" max="2566" width="11.85546875" customWidth="1"/>
    <col min="2567" max="2567" width="9" customWidth="1"/>
    <col min="2568" max="2568" width="7.85546875" customWidth="1"/>
    <col min="2569" max="2569" width="13.28515625" customWidth="1"/>
    <col min="2817" max="2817" width="57.42578125" customWidth="1"/>
    <col min="2818" max="2818" width="7.85546875" customWidth="1"/>
    <col min="2819" max="2819" width="6.85546875" customWidth="1"/>
    <col min="2820" max="2820" width="11.42578125" customWidth="1"/>
    <col min="2821" max="2821" width="8.7109375" customWidth="1"/>
    <col min="2822" max="2822" width="11.85546875" customWidth="1"/>
    <col min="2823" max="2823" width="9" customWidth="1"/>
    <col min="2824" max="2824" width="7.85546875" customWidth="1"/>
    <col min="2825" max="2825" width="13.28515625" customWidth="1"/>
    <col min="3073" max="3073" width="57.42578125" customWidth="1"/>
    <col min="3074" max="3074" width="7.85546875" customWidth="1"/>
    <col min="3075" max="3075" width="6.85546875" customWidth="1"/>
    <col min="3076" max="3076" width="11.42578125" customWidth="1"/>
    <col min="3077" max="3077" width="8.7109375" customWidth="1"/>
    <col min="3078" max="3078" width="11.85546875" customWidth="1"/>
    <col min="3079" max="3079" width="9" customWidth="1"/>
    <col min="3080" max="3080" width="7.85546875" customWidth="1"/>
    <col min="3081" max="3081" width="13.28515625" customWidth="1"/>
    <col min="3329" max="3329" width="57.42578125" customWidth="1"/>
    <col min="3330" max="3330" width="7.85546875" customWidth="1"/>
    <col min="3331" max="3331" width="6.85546875" customWidth="1"/>
    <col min="3332" max="3332" width="11.42578125" customWidth="1"/>
    <col min="3333" max="3333" width="8.7109375" customWidth="1"/>
    <col min="3334" max="3334" width="11.85546875" customWidth="1"/>
    <col min="3335" max="3335" width="9" customWidth="1"/>
    <col min="3336" max="3336" width="7.85546875" customWidth="1"/>
    <col min="3337" max="3337" width="13.28515625" customWidth="1"/>
    <col min="3585" max="3585" width="57.42578125" customWidth="1"/>
    <col min="3586" max="3586" width="7.85546875" customWidth="1"/>
    <col min="3587" max="3587" width="6.85546875" customWidth="1"/>
    <col min="3588" max="3588" width="11.42578125" customWidth="1"/>
    <col min="3589" max="3589" width="8.7109375" customWidth="1"/>
    <col min="3590" max="3590" width="11.85546875" customWidth="1"/>
    <col min="3591" max="3591" width="9" customWidth="1"/>
    <col min="3592" max="3592" width="7.85546875" customWidth="1"/>
    <col min="3593" max="3593" width="13.28515625" customWidth="1"/>
    <col min="3841" max="3841" width="57.42578125" customWidth="1"/>
    <col min="3842" max="3842" width="7.85546875" customWidth="1"/>
    <col min="3843" max="3843" width="6.85546875" customWidth="1"/>
    <col min="3844" max="3844" width="11.42578125" customWidth="1"/>
    <col min="3845" max="3845" width="8.7109375" customWidth="1"/>
    <col min="3846" max="3846" width="11.85546875" customWidth="1"/>
    <col min="3847" max="3847" width="9" customWidth="1"/>
    <col min="3848" max="3848" width="7.85546875" customWidth="1"/>
    <col min="3849" max="3849" width="13.28515625" customWidth="1"/>
    <col min="4097" max="4097" width="57.42578125" customWidth="1"/>
    <col min="4098" max="4098" width="7.85546875" customWidth="1"/>
    <col min="4099" max="4099" width="6.85546875" customWidth="1"/>
    <col min="4100" max="4100" width="11.42578125" customWidth="1"/>
    <col min="4101" max="4101" width="8.7109375" customWidth="1"/>
    <col min="4102" max="4102" width="11.85546875" customWidth="1"/>
    <col min="4103" max="4103" width="9" customWidth="1"/>
    <col min="4104" max="4104" width="7.85546875" customWidth="1"/>
    <col min="4105" max="4105" width="13.28515625" customWidth="1"/>
    <col min="4353" max="4353" width="57.42578125" customWidth="1"/>
    <col min="4354" max="4354" width="7.85546875" customWidth="1"/>
    <col min="4355" max="4355" width="6.85546875" customWidth="1"/>
    <col min="4356" max="4356" width="11.42578125" customWidth="1"/>
    <col min="4357" max="4357" width="8.7109375" customWidth="1"/>
    <col min="4358" max="4358" width="11.85546875" customWidth="1"/>
    <col min="4359" max="4359" width="9" customWidth="1"/>
    <col min="4360" max="4360" width="7.85546875" customWidth="1"/>
    <col min="4361" max="4361" width="13.28515625" customWidth="1"/>
    <col min="4609" max="4609" width="57.42578125" customWidth="1"/>
    <col min="4610" max="4610" width="7.85546875" customWidth="1"/>
    <col min="4611" max="4611" width="6.85546875" customWidth="1"/>
    <col min="4612" max="4612" width="11.42578125" customWidth="1"/>
    <col min="4613" max="4613" width="8.7109375" customWidth="1"/>
    <col min="4614" max="4614" width="11.85546875" customWidth="1"/>
    <col min="4615" max="4615" width="9" customWidth="1"/>
    <col min="4616" max="4616" width="7.85546875" customWidth="1"/>
    <col min="4617" max="4617" width="13.28515625" customWidth="1"/>
    <col min="4865" max="4865" width="57.42578125" customWidth="1"/>
    <col min="4866" max="4866" width="7.85546875" customWidth="1"/>
    <col min="4867" max="4867" width="6.85546875" customWidth="1"/>
    <col min="4868" max="4868" width="11.42578125" customWidth="1"/>
    <col min="4869" max="4869" width="8.7109375" customWidth="1"/>
    <col min="4870" max="4870" width="11.85546875" customWidth="1"/>
    <col min="4871" max="4871" width="9" customWidth="1"/>
    <col min="4872" max="4872" width="7.85546875" customWidth="1"/>
    <col min="4873" max="4873" width="13.28515625" customWidth="1"/>
    <col min="5121" max="5121" width="57.42578125" customWidth="1"/>
    <col min="5122" max="5122" width="7.85546875" customWidth="1"/>
    <col min="5123" max="5123" width="6.85546875" customWidth="1"/>
    <col min="5124" max="5124" width="11.42578125" customWidth="1"/>
    <col min="5125" max="5125" width="8.7109375" customWidth="1"/>
    <col min="5126" max="5126" width="11.85546875" customWidth="1"/>
    <col min="5127" max="5127" width="9" customWidth="1"/>
    <col min="5128" max="5128" width="7.85546875" customWidth="1"/>
    <col min="5129" max="5129" width="13.28515625" customWidth="1"/>
    <col min="5377" max="5377" width="57.42578125" customWidth="1"/>
    <col min="5378" max="5378" width="7.85546875" customWidth="1"/>
    <col min="5379" max="5379" width="6.85546875" customWidth="1"/>
    <col min="5380" max="5380" width="11.42578125" customWidth="1"/>
    <col min="5381" max="5381" width="8.7109375" customWidth="1"/>
    <col min="5382" max="5382" width="11.85546875" customWidth="1"/>
    <col min="5383" max="5383" width="9" customWidth="1"/>
    <col min="5384" max="5384" width="7.85546875" customWidth="1"/>
    <col min="5385" max="5385" width="13.28515625" customWidth="1"/>
    <col min="5633" max="5633" width="57.42578125" customWidth="1"/>
    <col min="5634" max="5634" width="7.85546875" customWidth="1"/>
    <col min="5635" max="5635" width="6.85546875" customWidth="1"/>
    <col min="5636" max="5636" width="11.42578125" customWidth="1"/>
    <col min="5637" max="5637" width="8.7109375" customWidth="1"/>
    <col min="5638" max="5638" width="11.85546875" customWidth="1"/>
    <col min="5639" max="5639" width="9" customWidth="1"/>
    <col min="5640" max="5640" width="7.85546875" customWidth="1"/>
    <col min="5641" max="5641" width="13.28515625" customWidth="1"/>
    <col min="5889" max="5889" width="57.42578125" customWidth="1"/>
    <col min="5890" max="5890" width="7.85546875" customWidth="1"/>
    <col min="5891" max="5891" width="6.85546875" customWidth="1"/>
    <col min="5892" max="5892" width="11.42578125" customWidth="1"/>
    <col min="5893" max="5893" width="8.7109375" customWidth="1"/>
    <col min="5894" max="5894" width="11.85546875" customWidth="1"/>
    <col min="5895" max="5895" width="9" customWidth="1"/>
    <col min="5896" max="5896" width="7.85546875" customWidth="1"/>
    <col min="5897" max="5897" width="13.28515625" customWidth="1"/>
    <col min="6145" max="6145" width="57.42578125" customWidth="1"/>
    <col min="6146" max="6146" width="7.85546875" customWidth="1"/>
    <col min="6147" max="6147" width="6.85546875" customWidth="1"/>
    <col min="6148" max="6148" width="11.42578125" customWidth="1"/>
    <col min="6149" max="6149" width="8.7109375" customWidth="1"/>
    <col min="6150" max="6150" width="11.85546875" customWidth="1"/>
    <col min="6151" max="6151" width="9" customWidth="1"/>
    <col min="6152" max="6152" width="7.85546875" customWidth="1"/>
    <col min="6153" max="6153" width="13.28515625" customWidth="1"/>
    <col min="6401" max="6401" width="57.42578125" customWidth="1"/>
    <col min="6402" max="6402" width="7.85546875" customWidth="1"/>
    <col min="6403" max="6403" width="6.85546875" customWidth="1"/>
    <col min="6404" max="6404" width="11.42578125" customWidth="1"/>
    <col min="6405" max="6405" width="8.7109375" customWidth="1"/>
    <col min="6406" max="6406" width="11.85546875" customWidth="1"/>
    <col min="6407" max="6407" width="9" customWidth="1"/>
    <col min="6408" max="6408" width="7.85546875" customWidth="1"/>
    <col min="6409" max="6409" width="13.28515625" customWidth="1"/>
    <col min="6657" max="6657" width="57.42578125" customWidth="1"/>
    <col min="6658" max="6658" width="7.85546875" customWidth="1"/>
    <col min="6659" max="6659" width="6.85546875" customWidth="1"/>
    <col min="6660" max="6660" width="11.42578125" customWidth="1"/>
    <col min="6661" max="6661" width="8.7109375" customWidth="1"/>
    <col min="6662" max="6662" width="11.85546875" customWidth="1"/>
    <col min="6663" max="6663" width="9" customWidth="1"/>
    <col min="6664" max="6664" width="7.85546875" customWidth="1"/>
    <col min="6665" max="6665" width="13.28515625" customWidth="1"/>
    <col min="6913" max="6913" width="57.42578125" customWidth="1"/>
    <col min="6914" max="6914" width="7.85546875" customWidth="1"/>
    <col min="6915" max="6915" width="6.85546875" customWidth="1"/>
    <col min="6916" max="6916" width="11.42578125" customWidth="1"/>
    <col min="6917" max="6917" width="8.7109375" customWidth="1"/>
    <col min="6918" max="6918" width="11.85546875" customWidth="1"/>
    <col min="6919" max="6919" width="9" customWidth="1"/>
    <col min="6920" max="6920" width="7.85546875" customWidth="1"/>
    <col min="6921" max="6921" width="13.28515625" customWidth="1"/>
    <col min="7169" max="7169" width="57.42578125" customWidth="1"/>
    <col min="7170" max="7170" width="7.85546875" customWidth="1"/>
    <col min="7171" max="7171" width="6.85546875" customWidth="1"/>
    <col min="7172" max="7172" width="11.42578125" customWidth="1"/>
    <col min="7173" max="7173" width="8.7109375" customWidth="1"/>
    <col min="7174" max="7174" width="11.85546875" customWidth="1"/>
    <col min="7175" max="7175" width="9" customWidth="1"/>
    <col min="7176" max="7176" width="7.85546875" customWidth="1"/>
    <col min="7177" max="7177" width="13.28515625" customWidth="1"/>
    <col min="7425" max="7425" width="57.42578125" customWidth="1"/>
    <col min="7426" max="7426" width="7.85546875" customWidth="1"/>
    <col min="7427" max="7427" width="6.85546875" customWidth="1"/>
    <col min="7428" max="7428" width="11.42578125" customWidth="1"/>
    <col min="7429" max="7429" width="8.7109375" customWidth="1"/>
    <col min="7430" max="7430" width="11.85546875" customWidth="1"/>
    <col min="7431" max="7431" width="9" customWidth="1"/>
    <col min="7432" max="7432" width="7.85546875" customWidth="1"/>
    <col min="7433" max="7433" width="13.28515625" customWidth="1"/>
    <col min="7681" max="7681" width="57.42578125" customWidth="1"/>
    <col min="7682" max="7682" width="7.85546875" customWidth="1"/>
    <col min="7683" max="7683" width="6.85546875" customWidth="1"/>
    <col min="7684" max="7684" width="11.42578125" customWidth="1"/>
    <col min="7685" max="7685" width="8.7109375" customWidth="1"/>
    <col min="7686" max="7686" width="11.85546875" customWidth="1"/>
    <col min="7687" max="7687" width="9" customWidth="1"/>
    <col min="7688" max="7688" width="7.85546875" customWidth="1"/>
    <col min="7689" max="7689" width="13.28515625" customWidth="1"/>
    <col min="7937" max="7937" width="57.42578125" customWidth="1"/>
    <col min="7938" max="7938" width="7.85546875" customWidth="1"/>
    <col min="7939" max="7939" width="6.85546875" customWidth="1"/>
    <col min="7940" max="7940" width="11.42578125" customWidth="1"/>
    <col min="7941" max="7941" width="8.7109375" customWidth="1"/>
    <col min="7942" max="7942" width="11.85546875" customWidth="1"/>
    <col min="7943" max="7943" width="9" customWidth="1"/>
    <col min="7944" max="7944" width="7.85546875" customWidth="1"/>
    <col min="7945" max="7945" width="13.28515625" customWidth="1"/>
    <col min="8193" max="8193" width="57.42578125" customWidth="1"/>
    <col min="8194" max="8194" width="7.85546875" customWidth="1"/>
    <col min="8195" max="8195" width="6.85546875" customWidth="1"/>
    <col min="8196" max="8196" width="11.42578125" customWidth="1"/>
    <col min="8197" max="8197" width="8.7109375" customWidth="1"/>
    <col min="8198" max="8198" width="11.85546875" customWidth="1"/>
    <col min="8199" max="8199" width="9" customWidth="1"/>
    <col min="8200" max="8200" width="7.85546875" customWidth="1"/>
    <col min="8201" max="8201" width="13.28515625" customWidth="1"/>
    <col min="8449" max="8449" width="57.42578125" customWidth="1"/>
    <col min="8450" max="8450" width="7.85546875" customWidth="1"/>
    <col min="8451" max="8451" width="6.85546875" customWidth="1"/>
    <col min="8452" max="8452" width="11.42578125" customWidth="1"/>
    <col min="8453" max="8453" width="8.7109375" customWidth="1"/>
    <col min="8454" max="8454" width="11.85546875" customWidth="1"/>
    <col min="8455" max="8455" width="9" customWidth="1"/>
    <col min="8456" max="8456" width="7.85546875" customWidth="1"/>
    <col min="8457" max="8457" width="13.28515625" customWidth="1"/>
    <col min="8705" max="8705" width="57.42578125" customWidth="1"/>
    <col min="8706" max="8706" width="7.85546875" customWidth="1"/>
    <col min="8707" max="8707" width="6.85546875" customWidth="1"/>
    <col min="8708" max="8708" width="11.42578125" customWidth="1"/>
    <col min="8709" max="8709" width="8.7109375" customWidth="1"/>
    <col min="8710" max="8710" width="11.85546875" customWidth="1"/>
    <col min="8711" max="8711" width="9" customWidth="1"/>
    <col min="8712" max="8712" width="7.85546875" customWidth="1"/>
    <col min="8713" max="8713" width="13.28515625" customWidth="1"/>
    <col min="8961" max="8961" width="57.42578125" customWidth="1"/>
    <col min="8962" max="8962" width="7.85546875" customWidth="1"/>
    <col min="8963" max="8963" width="6.85546875" customWidth="1"/>
    <col min="8964" max="8964" width="11.42578125" customWidth="1"/>
    <col min="8965" max="8965" width="8.7109375" customWidth="1"/>
    <col min="8966" max="8966" width="11.85546875" customWidth="1"/>
    <col min="8967" max="8967" width="9" customWidth="1"/>
    <col min="8968" max="8968" width="7.85546875" customWidth="1"/>
    <col min="8969" max="8969" width="13.28515625" customWidth="1"/>
    <col min="9217" max="9217" width="57.42578125" customWidth="1"/>
    <col min="9218" max="9218" width="7.85546875" customWidth="1"/>
    <col min="9219" max="9219" width="6.85546875" customWidth="1"/>
    <col min="9220" max="9220" width="11.42578125" customWidth="1"/>
    <col min="9221" max="9221" width="8.7109375" customWidth="1"/>
    <col min="9222" max="9222" width="11.85546875" customWidth="1"/>
    <col min="9223" max="9223" width="9" customWidth="1"/>
    <col min="9224" max="9224" width="7.85546875" customWidth="1"/>
    <col min="9225" max="9225" width="13.28515625" customWidth="1"/>
    <col min="9473" max="9473" width="57.42578125" customWidth="1"/>
    <col min="9474" max="9474" width="7.85546875" customWidth="1"/>
    <col min="9475" max="9475" width="6.85546875" customWidth="1"/>
    <col min="9476" max="9476" width="11.42578125" customWidth="1"/>
    <col min="9477" max="9477" width="8.7109375" customWidth="1"/>
    <col min="9478" max="9478" width="11.85546875" customWidth="1"/>
    <col min="9479" max="9479" width="9" customWidth="1"/>
    <col min="9480" max="9480" width="7.85546875" customWidth="1"/>
    <col min="9481" max="9481" width="13.28515625" customWidth="1"/>
    <col min="9729" max="9729" width="57.42578125" customWidth="1"/>
    <col min="9730" max="9730" width="7.85546875" customWidth="1"/>
    <col min="9731" max="9731" width="6.85546875" customWidth="1"/>
    <col min="9732" max="9732" width="11.42578125" customWidth="1"/>
    <col min="9733" max="9733" width="8.7109375" customWidth="1"/>
    <col min="9734" max="9734" width="11.85546875" customWidth="1"/>
    <col min="9735" max="9735" width="9" customWidth="1"/>
    <col min="9736" max="9736" width="7.85546875" customWidth="1"/>
    <col min="9737" max="9737" width="13.28515625" customWidth="1"/>
    <col min="9985" max="9985" width="57.42578125" customWidth="1"/>
    <col min="9986" max="9986" width="7.85546875" customWidth="1"/>
    <col min="9987" max="9987" width="6.85546875" customWidth="1"/>
    <col min="9988" max="9988" width="11.42578125" customWidth="1"/>
    <col min="9989" max="9989" width="8.7109375" customWidth="1"/>
    <col min="9990" max="9990" width="11.85546875" customWidth="1"/>
    <col min="9991" max="9991" width="9" customWidth="1"/>
    <col min="9992" max="9992" width="7.85546875" customWidth="1"/>
    <col min="9993" max="9993" width="13.28515625" customWidth="1"/>
    <col min="10241" max="10241" width="57.42578125" customWidth="1"/>
    <col min="10242" max="10242" width="7.85546875" customWidth="1"/>
    <col min="10243" max="10243" width="6.85546875" customWidth="1"/>
    <col min="10244" max="10244" width="11.42578125" customWidth="1"/>
    <col min="10245" max="10245" width="8.7109375" customWidth="1"/>
    <col min="10246" max="10246" width="11.85546875" customWidth="1"/>
    <col min="10247" max="10247" width="9" customWidth="1"/>
    <col min="10248" max="10248" width="7.85546875" customWidth="1"/>
    <col min="10249" max="10249" width="13.28515625" customWidth="1"/>
    <col min="10497" max="10497" width="57.42578125" customWidth="1"/>
    <col min="10498" max="10498" width="7.85546875" customWidth="1"/>
    <col min="10499" max="10499" width="6.85546875" customWidth="1"/>
    <col min="10500" max="10500" width="11.42578125" customWidth="1"/>
    <col min="10501" max="10501" width="8.7109375" customWidth="1"/>
    <col min="10502" max="10502" width="11.85546875" customWidth="1"/>
    <col min="10503" max="10503" width="9" customWidth="1"/>
    <col min="10504" max="10504" width="7.85546875" customWidth="1"/>
    <col min="10505" max="10505" width="13.28515625" customWidth="1"/>
    <col min="10753" max="10753" width="57.42578125" customWidth="1"/>
    <col min="10754" max="10754" width="7.85546875" customWidth="1"/>
    <col min="10755" max="10755" width="6.85546875" customWidth="1"/>
    <col min="10756" max="10756" width="11.42578125" customWidth="1"/>
    <col min="10757" max="10757" width="8.7109375" customWidth="1"/>
    <col min="10758" max="10758" width="11.85546875" customWidth="1"/>
    <col min="10759" max="10759" width="9" customWidth="1"/>
    <col min="10760" max="10760" width="7.85546875" customWidth="1"/>
    <col min="10761" max="10761" width="13.28515625" customWidth="1"/>
    <col min="11009" max="11009" width="57.42578125" customWidth="1"/>
    <col min="11010" max="11010" width="7.85546875" customWidth="1"/>
    <col min="11011" max="11011" width="6.85546875" customWidth="1"/>
    <col min="11012" max="11012" width="11.42578125" customWidth="1"/>
    <col min="11013" max="11013" width="8.7109375" customWidth="1"/>
    <col min="11014" max="11014" width="11.85546875" customWidth="1"/>
    <col min="11015" max="11015" width="9" customWidth="1"/>
    <col min="11016" max="11016" width="7.85546875" customWidth="1"/>
    <col min="11017" max="11017" width="13.28515625" customWidth="1"/>
    <col min="11265" max="11265" width="57.42578125" customWidth="1"/>
    <col min="11266" max="11266" width="7.85546875" customWidth="1"/>
    <col min="11267" max="11267" width="6.85546875" customWidth="1"/>
    <col min="11268" max="11268" width="11.42578125" customWidth="1"/>
    <col min="11269" max="11269" width="8.7109375" customWidth="1"/>
    <col min="11270" max="11270" width="11.85546875" customWidth="1"/>
    <col min="11271" max="11271" width="9" customWidth="1"/>
    <col min="11272" max="11272" width="7.85546875" customWidth="1"/>
    <col min="11273" max="11273" width="13.28515625" customWidth="1"/>
    <col min="11521" max="11521" width="57.42578125" customWidth="1"/>
    <col min="11522" max="11522" width="7.85546875" customWidth="1"/>
    <col min="11523" max="11523" width="6.85546875" customWidth="1"/>
    <col min="11524" max="11524" width="11.42578125" customWidth="1"/>
    <col min="11525" max="11525" width="8.7109375" customWidth="1"/>
    <col min="11526" max="11526" width="11.85546875" customWidth="1"/>
    <col min="11527" max="11527" width="9" customWidth="1"/>
    <col min="11528" max="11528" width="7.85546875" customWidth="1"/>
    <col min="11529" max="11529" width="13.28515625" customWidth="1"/>
    <col min="11777" max="11777" width="57.42578125" customWidth="1"/>
    <col min="11778" max="11778" width="7.85546875" customWidth="1"/>
    <col min="11779" max="11779" width="6.85546875" customWidth="1"/>
    <col min="11780" max="11780" width="11.42578125" customWidth="1"/>
    <col min="11781" max="11781" width="8.7109375" customWidth="1"/>
    <col min="11782" max="11782" width="11.85546875" customWidth="1"/>
    <col min="11783" max="11783" width="9" customWidth="1"/>
    <col min="11784" max="11784" width="7.85546875" customWidth="1"/>
    <col min="11785" max="11785" width="13.28515625" customWidth="1"/>
    <col min="12033" max="12033" width="57.42578125" customWidth="1"/>
    <col min="12034" max="12034" width="7.85546875" customWidth="1"/>
    <col min="12035" max="12035" width="6.85546875" customWidth="1"/>
    <col min="12036" max="12036" width="11.42578125" customWidth="1"/>
    <col min="12037" max="12037" width="8.7109375" customWidth="1"/>
    <col min="12038" max="12038" width="11.85546875" customWidth="1"/>
    <col min="12039" max="12039" width="9" customWidth="1"/>
    <col min="12040" max="12040" width="7.85546875" customWidth="1"/>
    <col min="12041" max="12041" width="13.28515625" customWidth="1"/>
    <col min="12289" max="12289" width="57.42578125" customWidth="1"/>
    <col min="12290" max="12290" width="7.85546875" customWidth="1"/>
    <col min="12291" max="12291" width="6.85546875" customWidth="1"/>
    <col min="12292" max="12292" width="11.42578125" customWidth="1"/>
    <col min="12293" max="12293" width="8.7109375" customWidth="1"/>
    <col min="12294" max="12294" width="11.85546875" customWidth="1"/>
    <col min="12295" max="12295" width="9" customWidth="1"/>
    <col min="12296" max="12296" width="7.85546875" customWidth="1"/>
    <col min="12297" max="12297" width="13.28515625" customWidth="1"/>
    <col min="12545" max="12545" width="57.42578125" customWidth="1"/>
    <col min="12546" max="12546" width="7.85546875" customWidth="1"/>
    <col min="12547" max="12547" width="6.85546875" customWidth="1"/>
    <col min="12548" max="12548" width="11.42578125" customWidth="1"/>
    <col min="12549" max="12549" width="8.7109375" customWidth="1"/>
    <col min="12550" max="12550" width="11.85546875" customWidth="1"/>
    <col min="12551" max="12551" width="9" customWidth="1"/>
    <col min="12552" max="12552" width="7.85546875" customWidth="1"/>
    <col min="12553" max="12553" width="13.28515625" customWidth="1"/>
    <col min="12801" max="12801" width="57.42578125" customWidth="1"/>
    <col min="12802" max="12802" width="7.85546875" customWidth="1"/>
    <col min="12803" max="12803" width="6.85546875" customWidth="1"/>
    <col min="12804" max="12804" width="11.42578125" customWidth="1"/>
    <col min="12805" max="12805" width="8.7109375" customWidth="1"/>
    <col min="12806" max="12806" width="11.85546875" customWidth="1"/>
    <col min="12807" max="12807" width="9" customWidth="1"/>
    <col min="12808" max="12808" width="7.85546875" customWidth="1"/>
    <col min="12809" max="12809" width="13.28515625" customWidth="1"/>
    <col min="13057" max="13057" width="57.42578125" customWidth="1"/>
    <col min="13058" max="13058" width="7.85546875" customWidth="1"/>
    <col min="13059" max="13059" width="6.85546875" customWidth="1"/>
    <col min="13060" max="13060" width="11.42578125" customWidth="1"/>
    <col min="13061" max="13061" width="8.7109375" customWidth="1"/>
    <col min="13062" max="13062" width="11.85546875" customWidth="1"/>
    <col min="13063" max="13063" width="9" customWidth="1"/>
    <col min="13064" max="13064" width="7.85546875" customWidth="1"/>
    <col min="13065" max="13065" width="13.28515625" customWidth="1"/>
    <col min="13313" max="13313" width="57.42578125" customWidth="1"/>
    <col min="13314" max="13314" width="7.85546875" customWidth="1"/>
    <col min="13315" max="13315" width="6.85546875" customWidth="1"/>
    <col min="13316" max="13316" width="11.42578125" customWidth="1"/>
    <col min="13317" max="13317" width="8.7109375" customWidth="1"/>
    <col min="13318" max="13318" width="11.85546875" customWidth="1"/>
    <col min="13319" max="13319" width="9" customWidth="1"/>
    <col min="13320" max="13320" width="7.85546875" customWidth="1"/>
    <col min="13321" max="13321" width="13.28515625" customWidth="1"/>
    <col min="13569" max="13569" width="57.42578125" customWidth="1"/>
    <col min="13570" max="13570" width="7.85546875" customWidth="1"/>
    <col min="13571" max="13571" width="6.85546875" customWidth="1"/>
    <col min="13572" max="13572" width="11.42578125" customWidth="1"/>
    <col min="13573" max="13573" width="8.7109375" customWidth="1"/>
    <col min="13574" max="13574" width="11.85546875" customWidth="1"/>
    <col min="13575" max="13575" width="9" customWidth="1"/>
    <col min="13576" max="13576" width="7.85546875" customWidth="1"/>
    <col min="13577" max="13577" width="13.28515625" customWidth="1"/>
    <col min="13825" max="13825" width="57.42578125" customWidth="1"/>
    <col min="13826" max="13826" width="7.85546875" customWidth="1"/>
    <col min="13827" max="13827" width="6.85546875" customWidth="1"/>
    <col min="13828" max="13828" width="11.42578125" customWidth="1"/>
    <col min="13829" max="13829" width="8.7109375" customWidth="1"/>
    <col min="13830" max="13830" width="11.85546875" customWidth="1"/>
    <col min="13831" max="13831" width="9" customWidth="1"/>
    <col min="13832" max="13832" width="7.85546875" customWidth="1"/>
    <col min="13833" max="13833" width="13.28515625" customWidth="1"/>
    <col min="14081" max="14081" width="57.42578125" customWidth="1"/>
    <col min="14082" max="14082" width="7.85546875" customWidth="1"/>
    <col min="14083" max="14083" width="6.85546875" customWidth="1"/>
    <col min="14084" max="14084" width="11.42578125" customWidth="1"/>
    <col min="14085" max="14085" width="8.7109375" customWidth="1"/>
    <col min="14086" max="14086" width="11.85546875" customWidth="1"/>
    <col min="14087" max="14087" width="9" customWidth="1"/>
    <col min="14088" max="14088" width="7.85546875" customWidth="1"/>
    <col min="14089" max="14089" width="13.28515625" customWidth="1"/>
    <col min="14337" max="14337" width="57.42578125" customWidth="1"/>
    <col min="14338" max="14338" width="7.85546875" customWidth="1"/>
    <col min="14339" max="14339" width="6.85546875" customWidth="1"/>
    <col min="14340" max="14340" width="11.42578125" customWidth="1"/>
    <col min="14341" max="14341" width="8.7109375" customWidth="1"/>
    <col min="14342" max="14342" width="11.85546875" customWidth="1"/>
    <col min="14343" max="14343" width="9" customWidth="1"/>
    <col min="14344" max="14344" width="7.85546875" customWidth="1"/>
    <col min="14345" max="14345" width="13.28515625" customWidth="1"/>
    <col min="14593" max="14593" width="57.42578125" customWidth="1"/>
    <col min="14594" max="14594" width="7.85546875" customWidth="1"/>
    <col min="14595" max="14595" width="6.85546875" customWidth="1"/>
    <col min="14596" max="14596" width="11.42578125" customWidth="1"/>
    <col min="14597" max="14597" width="8.7109375" customWidth="1"/>
    <col min="14598" max="14598" width="11.85546875" customWidth="1"/>
    <col min="14599" max="14599" width="9" customWidth="1"/>
    <col min="14600" max="14600" width="7.85546875" customWidth="1"/>
    <col min="14601" max="14601" width="13.28515625" customWidth="1"/>
    <col min="14849" max="14849" width="57.42578125" customWidth="1"/>
    <col min="14850" max="14850" width="7.85546875" customWidth="1"/>
    <col min="14851" max="14851" width="6.85546875" customWidth="1"/>
    <col min="14852" max="14852" width="11.42578125" customWidth="1"/>
    <col min="14853" max="14853" width="8.7109375" customWidth="1"/>
    <col min="14854" max="14854" width="11.85546875" customWidth="1"/>
    <col min="14855" max="14855" width="9" customWidth="1"/>
    <col min="14856" max="14856" width="7.85546875" customWidth="1"/>
    <col min="14857" max="14857" width="13.28515625" customWidth="1"/>
    <col min="15105" max="15105" width="57.42578125" customWidth="1"/>
    <col min="15106" max="15106" width="7.85546875" customWidth="1"/>
    <col min="15107" max="15107" width="6.85546875" customWidth="1"/>
    <col min="15108" max="15108" width="11.42578125" customWidth="1"/>
    <col min="15109" max="15109" width="8.7109375" customWidth="1"/>
    <col min="15110" max="15110" width="11.85546875" customWidth="1"/>
    <col min="15111" max="15111" width="9" customWidth="1"/>
    <col min="15112" max="15112" width="7.85546875" customWidth="1"/>
    <col min="15113" max="15113" width="13.28515625" customWidth="1"/>
    <col min="15361" max="15361" width="57.42578125" customWidth="1"/>
    <col min="15362" max="15362" width="7.85546875" customWidth="1"/>
    <col min="15363" max="15363" width="6.85546875" customWidth="1"/>
    <col min="15364" max="15364" width="11.42578125" customWidth="1"/>
    <col min="15365" max="15365" width="8.7109375" customWidth="1"/>
    <col min="15366" max="15366" width="11.85546875" customWidth="1"/>
    <col min="15367" max="15367" width="9" customWidth="1"/>
    <col min="15368" max="15368" width="7.85546875" customWidth="1"/>
    <col min="15369" max="15369" width="13.28515625" customWidth="1"/>
    <col min="15617" max="15617" width="57.42578125" customWidth="1"/>
    <col min="15618" max="15618" width="7.85546875" customWidth="1"/>
    <col min="15619" max="15619" width="6.85546875" customWidth="1"/>
    <col min="15620" max="15620" width="11.42578125" customWidth="1"/>
    <col min="15621" max="15621" width="8.7109375" customWidth="1"/>
    <col min="15622" max="15622" width="11.85546875" customWidth="1"/>
    <col min="15623" max="15623" width="9" customWidth="1"/>
    <col min="15624" max="15624" width="7.85546875" customWidth="1"/>
    <col min="15625" max="15625" width="13.28515625" customWidth="1"/>
    <col min="15873" max="15873" width="57.42578125" customWidth="1"/>
    <col min="15874" max="15874" width="7.85546875" customWidth="1"/>
    <col min="15875" max="15875" width="6.85546875" customWidth="1"/>
    <col min="15876" max="15876" width="11.42578125" customWidth="1"/>
    <col min="15877" max="15877" width="8.7109375" customWidth="1"/>
    <col min="15878" max="15878" width="11.85546875" customWidth="1"/>
    <col min="15879" max="15879" width="9" customWidth="1"/>
    <col min="15880" max="15880" width="7.85546875" customWidth="1"/>
    <col min="15881" max="15881" width="13.28515625" customWidth="1"/>
    <col min="16129" max="16129" width="57.42578125" customWidth="1"/>
    <col min="16130" max="16130" width="7.85546875" customWidth="1"/>
    <col min="16131" max="16131" width="6.85546875" customWidth="1"/>
    <col min="16132" max="16132" width="11.42578125" customWidth="1"/>
    <col min="16133" max="16133" width="8.7109375" customWidth="1"/>
    <col min="16134" max="16134" width="11.85546875" customWidth="1"/>
    <col min="16135" max="16135" width="9" customWidth="1"/>
    <col min="16136" max="16136" width="7.85546875" customWidth="1"/>
    <col min="16137" max="16137" width="13.28515625" customWidth="1"/>
  </cols>
  <sheetData>
    <row r="1" spans="1:12" ht="18.75">
      <c r="A1" s="49"/>
      <c r="B1" s="50"/>
      <c r="C1" s="50"/>
      <c r="D1" s="50"/>
      <c r="E1" s="50"/>
      <c r="F1" s="50"/>
      <c r="G1" s="32" t="s">
        <v>135</v>
      </c>
      <c r="H1" s="50"/>
    </row>
    <row r="2" spans="1:12" s="1" customFormat="1" ht="12" customHeight="1">
      <c r="C2" s="3"/>
      <c r="D2" s="3"/>
      <c r="E2" s="3"/>
      <c r="F2" s="3"/>
      <c r="G2" s="2" t="s">
        <v>362</v>
      </c>
      <c r="H2" s="2"/>
    </row>
    <row r="3" spans="1:12" s="1" customFormat="1" ht="12" customHeight="1">
      <c r="B3" s="4"/>
      <c r="C3" s="5"/>
      <c r="D3" s="5"/>
      <c r="E3" s="5"/>
      <c r="F3" s="5"/>
      <c r="G3" s="2" t="s">
        <v>1</v>
      </c>
      <c r="H3" s="2"/>
    </row>
    <row r="4" spans="1:12" s="1" customFormat="1" ht="12" customHeight="1">
      <c r="B4" s="6"/>
      <c r="C4" s="5"/>
      <c r="D4" s="5"/>
      <c r="E4" s="5"/>
      <c r="F4" s="5"/>
      <c r="G4" s="2" t="s">
        <v>336</v>
      </c>
      <c r="H4" s="2"/>
    </row>
    <row r="5" spans="1:12" s="1" customFormat="1" ht="12" customHeight="1">
      <c r="B5" s="7"/>
      <c r="C5" s="8"/>
      <c r="D5" s="8"/>
      <c r="E5" s="8"/>
      <c r="F5" s="8"/>
      <c r="G5" s="2" t="s">
        <v>374</v>
      </c>
      <c r="H5" s="2"/>
      <c r="L5" s="4"/>
    </row>
    <row r="6" spans="1:12" ht="15" customHeight="1">
      <c r="A6" s="49"/>
      <c r="B6" s="50"/>
      <c r="C6" s="50"/>
      <c r="D6" s="50"/>
      <c r="E6" s="50"/>
      <c r="F6" s="50"/>
      <c r="G6" s="50"/>
      <c r="H6" s="50"/>
      <c r="I6" s="2"/>
    </row>
    <row r="7" spans="1:12" s="52" customFormat="1" ht="42.95" customHeight="1">
      <c r="A7" s="302" t="s">
        <v>355</v>
      </c>
      <c r="B7" s="302"/>
      <c r="C7" s="302"/>
      <c r="D7" s="302"/>
      <c r="E7" s="302"/>
      <c r="F7" s="302"/>
      <c r="G7" s="302"/>
    </row>
    <row r="8" spans="1:12" s="52" customFormat="1" ht="61.5" customHeight="1">
      <c r="A8" s="53" t="s">
        <v>5</v>
      </c>
      <c r="B8" s="53" t="s">
        <v>97</v>
      </c>
      <c r="C8" s="53" t="s">
        <v>98</v>
      </c>
      <c r="D8" s="53" t="s">
        <v>318</v>
      </c>
      <c r="E8" s="53" t="s">
        <v>99</v>
      </c>
      <c r="F8" s="53" t="s">
        <v>341</v>
      </c>
      <c r="G8" s="53" t="s">
        <v>99</v>
      </c>
    </row>
    <row r="9" spans="1:12" s="57" customFormat="1" ht="15" customHeight="1">
      <c r="A9" s="54" t="s">
        <v>100</v>
      </c>
      <c r="B9" s="55" t="s">
        <v>101</v>
      </c>
      <c r="C9" s="55" t="s">
        <v>102</v>
      </c>
      <c r="D9" s="56">
        <f>D14+D13+D12+D11+D10</f>
        <v>4711.1000000000004</v>
      </c>
      <c r="E9" s="56">
        <f>E14+E13+E12+E11+E10</f>
        <v>0</v>
      </c>
      <c r="F9" s="56">
        <f>F14+F13+F12+F11+F10</f>
        <v>4722.8999999999996</v>
      </c>
      <c r="G9" s="56">
        <f>G14+G13+G12+G11+G10</f>
        <v>0</v>
      </c>
    </row>
    <row r="10" spans="1:12" s="52" customFormat="1" ht="47.25">
      <c r="A10" s="58" t="s">
        <v>103</v>
      </c>
      <c r="B10" s="53" t="s">
        <v>101</v>
      </c>
      <c r="C10" s="53" t="s">
        <v>104</v>
      </c>
      <c r="D10" s="59">
        <v>779.2</v>
      </c>
      <c r="E10" s="53"/>
      <c r="F10" s="59">
        <v>779.2</v>
      </c>
      <c r="G10" s="59"/>
    </row>
    <row r="11" spans="1:12" s="52" customFormat="1" ht="63">
      <c r="A11" s="58" t="s">
        <v>105</v>
      </c>
      <c r="B11" s="53" t="s">
        <v>101</v>
      </c>
      <c r="C11" s="53" t="s">
        <v>106</v>
      </c>
      <c r="D11" s="59">
        <v>1767</v>
      </c>
      <c r="E11" s="53"/>
      <c r="F11" s="59">
        <v>1767</v>
      </c>
      <c r="G11" s="59"/>
    </row>
    <row r="12" spans="1:12" s="52" customFormat="1" ht="47.25">
      <c r="A12" s="58" t="s">
        <v>107</v>
      </c>
      <c r="B12" s="53" t="s">
        <v>101</v>
      </c>
      <c r="C12" s="53" t="s">
        <v>108</v>
      </c>
      <c r="D12" s="59">
        <v>96</v>
      </c>
      <c r="E12" s="53"/>
      <c r="F12" s="59">
        <v>96</v>
      </c>
      <c r="G12" s="59"/>
    </row>
    <row r="13" spans="1:12" s="52" customFormat="1" ht="15" customHeight="1">
      <c r="A13" s="58" t="s">
        <v>109</v>
      </c>
      <c r="B13" s="53" t="s">
        <v>101</v>
      </c>
      <c r="C13" s="53" t="s">
        <v>110</v>
      </c>
      <c r="D13" s="59">
        <v>1</v>
      </c>
      <c r="E13" s="53"/>
      <c r="F13" s="59">
        <v>1</v>
      </c>
      <c r="G13" s="59"/>
    </row>
    <row r="14" spans="1:12" s="52" customFormat="1" ht="15" customHeight="1">
      <c r="A14" s="58" t="s">
        <v>111</v>
      </c>
      <c r="B14" s="53" t="s">
        <v>101</v>
      </c>
      <c r="C14" s="53" t="s">
        <v>112</v>
      </c>
      <c r="D14" s="59">
        <v>2067.9</v>
      </c>
      <c r="E14" s="53"/>
      <c r="F14" s="59">
        <v>2079.6999999999998</v>
      </c>
      <c r="G14" s="59"/>
    </row>
    <row r="15" spans="1:12" s="57" customFormat="1" ht="17.25" customHeight="1">
      <c r="A15" s="54" t="s">
        <v>113</v>
      </c>
      <c r="B15" s="55" t="s">
        <v>114</v>
      </c>
      <c r="C15" s="55" t="s">
        <v>102</v>
      </c>
      <c r="D15" s="56">
        <f>D16</f>
        <v>184.1</v>
      </c>
      <c r="E15" s="56">
        <f>E16</f>
        <v>184.1</v>
      </c>
      <c r="F15" s="56">
        <f>F16</f>
        <v>190.8</v>
      </c>
      <c r="G15" s="56">
        <f>G16</f>
        <v>190.8</v>
      </c>
    </row>
    <row r="16" spans="1:12" s="52" customFormat="1">
      <c r="A16" s="58" t="s">
        <v>115</v>
      </c>
      <c r="B16" s="53" t="s">
        <v>114</v>
      </c>
      <c r="C16" s="53" t="s">
        <v>116</v>
      </c>
      <c r="D16" s="59">
        <v>184.1</v>
      </c>
      <c r="E16" s="53">
        <v>184.1</v>
      </c>
      <c r="F16" s="59">
        <v>190.8</v>
      </c>
      <c r="G16" s="59">
        <v>190.8</v>
      </c>
    </row>
    <row r="17" spans="1:7" s="57" customFormat="1" ht="31.5">
      <c r="A17" s="54" t="s">
        <v>117</v>
      </c>
      <c r="B17" s="55" t="s">
        <v>118</v>
      </c>
      <c r="C17" s="55" t="s">
        <v>102</v>
      </c>
      <c r="D17" s="56">
        <f>D18</f>
        <v>60</v>
      </c>
      <c r="E17" s="56">
        <f>E18</f>
        <v>0</v>
      </c>
      <c r="F17" s="56">
        <f>F18</f>
        <v>60</v>
      </c>
      <c r="G17" s="56">
        <f>G18</f>
        <v>0</v>
      </c>
    </row>
    <row r="18" spans="1:7" s="52" customFormat="1" ht="47.25">
      <c r="A18" s="58" t="s">
        <v>119</v>
      </c>
      <c r="B18" s="53" t="s">
        <v>118</v>
      </c>
      <c r="C18" s="53">
        <v>10</v>
      </c>
      <c r="D18" s="59">
        <v>60</v>
      </c>
      <c r="E18" s="53"/>
      <c r="F18" s="59">
        <v>60</v>
      </c>
      <c r="G18" s="59"/>
    </row>
    <row r="19" spans="1:7" s="57" customFormat="1">
      <c r="A19" s="54" t="s">
        <v>363</v>
      </c>
      <c r="B19" s="55" t="s">
        <v>365</v>
      </c>
      <c r="C19" s="55" t="s">
        <v>102</v>
      </c>
      <c r="D19" s="56">
        <f>D20</f>
        <v>0</v>
      </c>
      <c r="E19" s="56">
        <f>E20</f>
        <v>0</v>
      </c>
      <c r="F19" s="56">
        <f>F20</f>
        <v>0</v>
      </c>
      <c r="G19" s="56">
        <f>G20</f>
        <v>0</v>
      </c>
    </row>
    <row r="20" spans="1:7" s="52" customFormat="1">
      <c r="A20" s="58" t="s">
        <v>367</v>
      </c>
      <c r="B20" s="53" t="s">
        <v>365</v>
      </c>
      <c r="C20" s="53" t="s">
        <v>366</v>
      </c>
      <c r="D20" s="59">
        <v>0</v>
      </c>
      <c r="E20" s="53"/>
      <c r="F20" s="59">
        <v>0</v>
      </c>
      <c r="G20" s="59"/>
    </row>
    <row r="21" spans="1:7" s="57" customFormat="1" ht="15" customHeight="1">
      <c r="A21" s="54" t="s">
        <v>121</v>
      </c>
      <c r="B21" s="55" t="s">
        <v>122</v>
      </c>
      <c r="C21" s="55" t="s">
        <v>102</v>
      </c>
      <c r="D21" s="56">
        <f>D23+D22</f>
        <v>119.4</v>
      </c>
      <c r="E21" s="56">
        <f>E23+E22</f>
        <v>0</v>
      </c>
      <c r="F21" s="56">
        <f>F23+F22</f>
        <v>119.4</v>
      </c>
      <c r="G21" s="56">
        <f>G23+G22</f>
        <v>0</v>
      </c>
    </row>
    <row r="22" spans="1:7" s="52" customFormat="1" ht="15" customHeight="1">
      <c r="A22" s="58" t="s">
        <v>123</v>
      </c>
      <c r="B22" s="53" t="s">
        <v>122</v>
      </c>
      <c r="C22" s="53" t="s">
        <v>104</v>
      </c>
      <c r="D22" s="59">
        <v>0</v>
      </c>
      <c r="E22" s="53"/>
      <c r="F22" s="59">
        <v>0</v>
      </c>
      <c r="G22" s="59"/>
    </row>
    <row r="23" spans="1:7" s="52" customFormat="1" ht="31.5">
      <c r="A23" s="58" t="s">
        <v>124</v>
      </c>
      <c r="B23" s="53" t="s">
        <v>122</v>
      </c>
      <c r="C23" s="53" t="s">
        <v>116</v>
      </c>
      <c r="D23" s="59">
        <v>119.4</v>
      </c>
      <c r="E23" s="53"/>
      <c r="F23" s="59">
        <v>119.4</v>
      </c>
      <c r="G23" s="59"/>
    </row>
    <row r="24" spans="1:7" s="57" customFormat="1" ht="15" customHeight="1">
      <c r="A24" s="54" t="s">
        <v>125</v>
      </c>
      <c r="B24" s="55" t="s">
        <v>126</v>
      </c>
      <c r="C24" s="55" t="s">
        <v>102</v>
      </c>
      <c r="D24" s="56">
        <f>D26+D25</f>
        <v>3735.5</v>
      </c>
      <c r="E24" s="56">
        <f>E26+E25</f>
        <v>0</v>
      </c>
      <c r="F24" s="56">
        <f>F26+F25</f>
        <v>3735.5</v>
      </c>
      <c r="G24" s="56">
        <f>G26+G25</f>
        <v>0</v>
      </c>
    </row>
    <row r="25" spans="1:7" s="52" customFormat="1" ht="15" customHeight="1">
      <c r="A25" s="58" t="s">
        <v>127</v>
      </c>
      <c r="B25" s="53" t="s">
        <v>126</v>
      </c>
      <c r="C25" s="53" t="s">
        <v>101</v>
      </c>
      <c r="D25" s="222">
        <v>733</v>
      </c>
      <c r="E25" s="53"/>
      <c r="F25" s="222">
        <v>733</v>
      </c>
      <c r="G25" s="59"/>
    </row>
    <row r="26" spans="1:7" s="52" customFormat="1" ht="31.5">
      <c r="A26" s="58" t="s">
        <v>128</v>
      </c>
      <c r="B26" s="53" t="s">
        <v>126</v>
      </c>
      <c r="C26" s="53" t="s">
        <v>106</v>
      </c>
      <c r="D26" s="222">
        <v>3002.5</v>
      </c>
      <c r="E26" s="53"/>
      <c r="F26" s="222">
        <v>3002.5</v>
      </c>
      <c r="G26" s="59"/>
    </row>
    <row r="27" spans="1:7" s="57" customFormat="1" ht="15" customHeight="1">
      <c r="A27" s="54" t="s">
        <v>129</v>
      </c>
      <c r="B27" s="55" t="s">
        <v>130</v>
      </c>
      <c r="C27" s="55" t="s">
        <v>102</v>
      </c>
      <c r="D27" s="56">
        <f>D28</f>
        <v>341.9</v>
      </c>
      <c r="E27" s="56">
        <f>E28</f>
        <v>0</v>
      </c>
      <c r="F27" s="56">
        <f>F28</f>
        <v>341.9</v>
      </c>
      <c r="G27" s="56">
        <f>G28</f>
        <v>0</v>
      </c>
    </row>
    <row r="28" spans="1:7" s="52" customFormat="1" ht="15" customHeight="1">
      <c r="A28" s="58" t="s">
        <v>131</v>
      </c>
      <c r="B28" s="53" t="s">
        <v>130</v>
      </c>
      <c r="C28" s="53" t="s">
        <v>101</v>
      </c>
      <c r="D28" s="59">
        <v>341.9</v>
      </c>
      <c r="E28" s="53"/>
      <c r="F28" s="59">
        <v>341.9</v>
      </c>
      <c r="G28" s="59"/>
    </row>
    <row r="29" spans="1:7" s="57" customFormat="1" ht="15" customHeight="1">
      <c r="A29" s="54" t="s">
        <v>132</v>
      </c>
      <c r="B29" s="55" t="s">
        <v>110</v>
      </c>
      <c r="C29" s="55" t="s">
        <v>102</v>
      </c>
      <c r="D29" s="56">
        <f>D30</f>
        <v>35.1</v>
      </c>
      <c r="E29" s="56">
        <f>E30</f>
        <v>0</v>
      </c>
      <c r="F29" s="56">
        <f>F30</f>
        <v>35.1</v>
      </c>
      <c r="G29" s="56">
        <f>G30</f>
        <v>0</v>
      </c>
    </row>
    <row r="30" spans="1:7" s="52" customFormat="1" ht="15" customHeight="1">
      <c r="A30" s="58" t="s">
        <v>133</v>
      </c>
      <c r="B30" s="53" t="s">
        <v>110</v>
      </c>
      <c r="C30" s="53" t="s">
        <v>101</v>
      </c>
      <c r="D30" s="59">
        <v>35.1</v>
      </c>
      <c r="E30" s="53"/>
      <c r="F30" s="59">
        <v>35.1</v>
      </c>
      <c r="G30" s="59"/>
    </row>
    <row r="31" spans="1:7" s="57" customFormat="1" ht="17.25" customHeight="1">
      <c r="A31" s="54" t="s">
        <v>134</v>
      </c>
      <c r="B31" s="55" t="s">
        <v>102</v>
      </c>
      <c r="C31" s="55" t="s">
        <v>102</v>
      </c>
      <c r="D31" s="56">
        <f>D9+D15+D17+D21+D24+D27+D29</f>
        <v>9187.1</v>
      </c>
      <c r="E31" s="56">
        <f>E9+E15+E17+E21+E24+E27+E29</f>
        <v>184.1</v>
      </c>
      <c r="F31" s="56">
        <f>F9+F15+F17+F21+F24+F27+F29</f>
        <v>9205.5999999999985</v>
      </c>
      <c r="G31" s="56">
        <f>G9+G15+G17+G21+G24+G27+G29</f>
        <v>190.8</v>
      </c>
    </row>
    <row r="32" spans="1:7" s="52" customFormat="1" ht="15">
      <c r="F32" s="60"/>
      <c r="G32" s="60"/>
    </row>
    <row r="33" spans="6:7" s="52" customFormat="1" ht="15">
      <c r="F33" s="60"/>
      <c r="G33" s="60"/>
    </row>
    <row r="34" spans="6:7" s="52" customFormat="1" ht="15">
      <c r="F34" s="60"/>
      <c r="G34" s="60"/>
    </row>
    <row r="35" spans="6:7" s="52" customFormat="1" ht="15">
      <c r="F35" s="60"/>
      <c r="G35" s="60"/>
    </row>
    <row r="36" spans="6:7" s="52" customFormat="1" ht="15">
      <c r="F36" s="60"/>
      <c r="G36" s="60"/>
    </row>
    <row r="37" spans="6:7" s="52" customFormat="1" ht="15">
      <c r="F37" s="60"/>
      <c r="G37" s="60"/>
    </row>
    <row r="38" spans="6:7" s="52" customFormat="1" ht="15">
      <c r="F38" s="60"/>
      <c r="G38" s="60"/>
    </row>
    <row r="39" spans="6:7" s="52" customFormat="1" ht="15">
      <c r="F39" s="60"/>
      <c r="G39" s="60"/>
    </row>
    <row r="40" spans="6:7" s="52" customFormat="1" ht="15">
      <c r="F40" s="60"/>
      <c r="G40" s="60"/>
    </row>
    <row r="41" spans="6:7" s="52" customFormat="1" ht="15">
      <c r="F41" s="60"/>
      <c r="G41" s="60"/>
    </row>
    <row r="42" spans="6:7" s="52" customFormat="1" ht="15"/>
    <row r="43" spans="6:7" s="52" customFormat="1" ht="15"/>
    <row r="44" spans="6:7" s="52" customFormat="1" ht="15"/>
    <row r="45" spans="6:7" s="52" customFormat="1" ht="15"/>
    <row r="46" spans="6:7" s="52" customFormat="1" ht="15"/>
    <row r="47" spans="6:7" s="52" customFormat="1" ht="15"/>
    <row r="48" spans="6:7" s="52" customFormat="1" ht="15"/>
    <row r="49" s="52" customFormat="1" ht="15"/>
    <row r="50" s="52" customFormat="1" ht="15"/>
    <row r="51" s="52" customFormat="1" ht="15"/>
    <row r="52" s="52" customFormat="1" ht="15"/>
    <row r="53" s="52" customFormat="1" ht="15"/>
    <row r="54" s="52" customFormat="1" ht="15"/>
    <row r="55" s="52" customFormat="1" ht="15"/>
    <row r="56" s="52" customFormat="1" ht="15"/>
    <row r="57" s="52" customFormat="1" ht="15"/>
    <row r="58" s="52" customFormat="1" ht="15"/>
    <row r="59" s="52" customFormat="1" ht="15"/>
    <row r="60" s="52" customFormat="1" ht="15"/>
    <row r="61" s="52" customFormat="1" ht="15"/>
    <row r="62" s="52" customFormat="1" ht="15"/>
    <row r="63" s="52" customFormat="1" ht="15"/>
    <row r="64" s="52" customFormat="1" ht="15"/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</sheetData>
  <mergeCells count="1">
    <mergeCell ref="A7:G7"/>
  </mergeCells>
  <pageMargins left="0.49" right="0.1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Лист16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АМО</cp:lastModifiedBy>
  <cp:lastPrinted>2023-05-30T10:03:12Z</cp:lastPrinted>
  <dcterms:created xsi:type="dcterms:W3CDTF">2017-11-08T03:12:19Z</dcterms:created>
  <dcterms:modified xsi:type="dcterms:W3CDTF">2023-07-18T07:37:16Z</dcterms:modified>
</cp:coreProperties>
</file>